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printerSettings/printerSettings4.bin" ContentType="application/vnd.openxmlformats-officedocument.spreadsheetml.printerSettings"/>
  <Override PartName="/xl/printerSettings/printerSettings5.bin" ContentType="application/vnd.openxmlformats-officedocument.spreadsheetml.printerSettings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montelno-my.sharepoint.com/personal/sebastian_montel_no/Documents/6000 XLF/Templates/"/>
    </mc:Choice>
  </mc:AlternateContent>
  <xr:revisionPtr revIDLastSave="12" documentId="8_{DE209F9A-80EE-4364-BED6-18F9FC9E9F1C}" xr6:coauthVersionLast="47" xr6:coauthVersionMax="47" xr10:uidLastSave="{1A2EBD83-5515-4EDE-8D1C-0E804D6C9D6F}"/>
  <bookViews>
    <workbookView xWindow="-28920" yWindow="-120" windowWidth="29040" windowHeight="15720" tabRatio="715" xr2:uid="{00000000-000D-0000-FFFF-FFFF00000000}"/>
  </bookViews>
  <sheets>
    <sheet name="TTF" sheetId="2" r:id="rId1"/>
    <sheet name="THE" sheetId="3" r:id="rId2"/>
    <sheet name="NBP" sheetId="15" r:id="rId3"/>
    <sheet name="CEGH" sheetId="6" r:id="rId4"/>
    <sheet name="ZEE, ZTP" sheetId="5" r:id="rId5"/>
    <sheet name="PSV" sheetId="12" r:id="rId6"/>
    <sheet name="PEG" sheetId="9" r:id="rId7"/>
    <sheet name="TGE" sheetId="1" r:id="rId8"/>
    <sheet name="PXE Czech" sheetId="7" r:id="rId9"/>
    <sheet name="ETF Danish" sheetId="8" r:id="rId10"/>
    <sheet name="CEEGEX Hungarian" sheetId="16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0" i="16" l="1"/>
  <c r="N30" i="16"/>
  <c r="M30" i="16"/>
  <c r="L30" i="16"/>
  <c r="K30" i="16"/>
  <c r="J30" i="16"/>
  <c r="I30" i="16"/>
  <c r="H30" i="16"/>
  <c r="G30" i="16"/>
  <c r="F30" i="16"/>
  <c r="E30" i="16"/>
  <c r="D30" i="16"/>
  <c r="C30" i="16"/>
  <c r="B30" i="16"/>
  <c r="A30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B29" i="16"/>
  <c r="A29" i="16"/>
  <c r="O26" i="16"/>
  <c r="N26" i="16"/>
  <c r="M26" i="16"/>
  <c r="L26" i="16"/>
  <c r="K26" i="16"/>
  <c r="J26" i="16"/>
  <c r="I26" i="16"/>
  <c r="H26" i="16"/>
  <c r="G26" i="16"/>
  <c r="F26" i="16"/>
  <c r="E26" i="16"/>
  <c r="D26" i="16"/>
  <c r="C26" i="16"/>
  <c r="B26" i="16"/>
  <c r="A26" i="16"/>
  <c r="O25" i="16"/>
  <c r="N25" i="16"/>
  <c r="M25" i="16"/>
  <c r="L25" i="16"/>
  <c r="K25" i="16"/>
  <c r="J25" i="16"/>
  <c r="I25" i="16"/>
  <c r="H25" i="16"/>
  <c r="G25" i="16"/>
  <c r="F25" i="16"/>
  <c r="E25" i="16"/>
  <c r="D25" i="16"/>
  <c r="C25" i="16"/>
  <c r="B25" i="16"/>
  <c r="A25" i="16"/>
  <c r="O24" i="16"/>
  <c r="N24" i="16"/>
  <c r="M24" i="16"/>
  <c r="L24" i="16"/>
  <c r="K24" i="16"/>
  <c r="J24" i="16"/>
  <c r="I24" i="16"/>
  <c r="H24" i="16"/>
  <c r="G24" i="16"/>
  <c r="F24" i="16"/>
  <c r="E24" i="16"/>
  <c r="D24" i="16"/>
  <c r="C24" i="16"/>
  <c r="B24" i="16"/>
  <c r="A24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A21" i="16"/>
  <c r="O20" i="16"/>
  <c r="N20" i="16"/>
  <c r="M20" i="16"/>
  <c r="L20" i="16"/>
  <c r="K20" i="16"/>
  <c r="J20" i="16"/>
  <c r="I20" i="16"/>
  <c r="H20" i="16"/>
  <c r="G20" i="16"/>
  <c r="F20" i="16"/>
  <c r="E20" i="16"/>
  <c r="D20" i="16"/>
  <c r="C20" i="16"/>
  <c r="B20" i="16"/>
  <c r="A20" i="16"/>
  <c r="O19" i="16"/>
  <c r="N19" i="16"/>
  <c r="M19" i="16"/>
  <c r="L19" i="16"/>
  <c r="K19" i="16"/>
  <c r="J19" i="16"/>
  <c r="I19" i="16"/>
  <c r="H19" i="16"/>
  <c r="G19" i="16"/>
  <c r="F19" i="16"/>
  <c r="E19" i="16"/>
  <c r="D19" i="16"/>
  <c r="C19" i="16"/>
  <c r="B19" i="16"/>
  <c r="A19" i="16"/>
  <c r="O18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B18" i="16"/>
  <c r="A18" i="16"/>
  <c r="O15" i="16"/>
  <c r="N15" i="16"/>
  <c r="M15" i="16"/>
  <c r="L15" i="16"/>
  <c r="K15" i="16"/>
  <c r="J15" i="16"/>
  <c r="I15" i="16"/>
  <c r="H15" i="16"/>
  <c r="G15" i="16"/>
  <c r="F15" i="16"/>
  <c r="E15" i="16"/>
  <c r="D15" i="16"/>
  <c r="C15" i="16"/>
  <c r="B15" i="16"/>
  <c r="A15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B14" i="16"/>
  <c r="A14" i="16"/>
  <c r="O13" i="16"/>
  <c r="N13" i="16"/>
  <c r="M13" i="16"/>
  <c r="L13" i="16"/>
  <c r="K13" i="16"/>
  <c r="J13" i="16"/>
  <c r="I13" i="16"/>
  <c r="H13" i="16"/>
  <c r="G13" i="16"/>
  <c r="F13" i="16"/>
  <c r="E13" i="16"/>
  <c r="D13" i="16"/>
  <c r="C13" i="16"/>
  <c r="B13" i="16"/>
  <c r="A13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A10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A9" i="16"/>
  <c r="O8" i="16"/>
  <c r="N8" i="16"/>
  <c r="M8" i="16"/>
  <c r="L8" i="16"/>
  <c r="K8" i="16"/>
  <c r="J8" i="16"/>
  <c r="I8" i="16"/>
  <c r="H8" i="16"/>
  <c r="G8" i="16"/>
  <c r="F8" i="16"/>
  <c r="E8" i="16"/>
  <c r="D8" i="16"/>
  <c r="C8" i="16"/>
  <c r="B8" i="16"/>
  <c r="A8" i="16"/>
  <c r="O7" i="16"/>
  <c r="N7" i="16"/>
  <c r="M7" i="16"/>
  <c r="L7" i="16"/>
  <c r="K7" i="16"/>
  <c r="J7" i="16"/>
  <c r="I7" i="16"/>
  <c r="H7" i="16"/>
  <c r="G7" i="16"/>
  <c r="F7" i="16"/>
  <c r="E7" i="16"/>
  <c r="D7" i="16"/>
  <c r="C7" i="16"/>
  <c r="B7" i="16"/>
  <c r="A7" i="16"/>
  <c r="O6" i="16"/>
  <c r="N6" i="16"/>
  <c r="M6" i="16"/>
  <c r="L6" i="16"/>
  <c r="K6" i="16"/>
  <c r="J6" i="16"/>
  <c r="I6" i="16"/>
  <c r="H6" i="16"/>
  <c r="G6" i="16"/>
  <c r="F6" i="16"/>
  <c r="E6" i="16"/>
  <c r="D6" i="16"/>
  <c r="C6" i="16"/>
  <c r="B6" i="16"/>
  <c r="A6" i="16"/>
  <c r="O5" i="16"/>
  <c r="N5" i="16"/>
  <c r="M5" i="16"/>
  <c r="L5" i="16"/>
  <c r="K5" i="16"/>
  <c r="J5" i="16"/>
  <c r="I5" i="16"/>
  <c r="H5" i="16"/>
  <c r="G5" i="16"/>
  <c r="F5" i="16"/>
  <c r="E5" i="16"/>
  <c r="D5" i="16"/>
  <c r="C5" i="16"/>
  <c r="B5" i="16"/>
  <c r="A5" i="16"/>
  <c r="C5" i="8"/>
  <c r="D5" i="8"/>
  <c r="E5" i="8"/>
  <c r="F5" i="8"/>
  <c r="G5" i="8"/>
  <c r="H5" i="8"/>
  <c r="I5" i="8"/>
  <c r="J5" i="8"/>
  <c r="K5" i="8"/>
  <c r="L5" i="8"/>
  <c r="M5" i="8"/>
  <c r="N5" i="8"/>
  <c r="O5" i="8"/>
  <c r="C6" i="8"/>
  <c r="D6" i="8"/>
  <c r="E6" i="8"/>
  <c r="F6" i="8"/>
  <c r="G6" i="8"/>
  <c r="H6" i="8"/>
  <c r="I6" i="8"/>
  <c r="J6" i="8"/>
  <c r="K6" i="8"/>
  <c r="L6" i="8"/>
  <c r="M6" i="8"/>
  <c r="N6" i="8"/>
  <c r="O6" i="8"/>
  <c r="C7" i="8"/>
  <c r="D7" i="8"/>
  <c r="E7" i="8"/>
  <c r="F7" i="8"/>
  <c r="G7" i="8"/>
  <c r="H7" i="8"/>
  <c r="I7" i="8"/>
  <c r="J7" i="8"/>
  <c r="K7" i="8"/>
  <c r="L7" i="8"/>
  <c r="M7" i="8"/>
  <c r="N7" i="8"/>
  <c r="O7" i="8"/>
  <c r="C8" i="8"/>
  <c r="D8" i="8"/>
  <c r="E8" i="8"/>
  <c r="F8" i="8"/>
  <c r="G8" i="8"/>
  <c r="H8" i="8"/>
  <c r="I8" i="8"/>
  <c r="J8" i="8"/>
  <c r="K8" i="8"/>
  <c r="L8" i="8"/>
  <c r="M8" i="8"/>
  <c r="N8" i="8"/>
  <c r="O8" i="8"/>
  <c r="C9" i="8"/>
  <c r="D9" i="8"/>
  <c r="E9" i="8"/>
  <c r="F9" i="8"/>
  <c r="G9" i="8"/>
  <c r="H9" i="8"/>
  <c r="I9" i="8"/>
  <c r="J9" i="8"/>
  <c r="K9" i="8"/>
  <c r="L9" i="8"/>
  <c r="M9" i="8"/>
  <c r="N9" i="8"/>
  <c r="O9" i="8"/>
  <c r="C10" i="8"/>
  <c r="D10" i="8"/>
  <c r="E10" i="8"/>
  <c r="F10" i="8"/>
  <c r="G10" i="8"/>
  <c r="H10" i="8"/>
  <c r="I10" i="8"/>
  <c r="J10" i="8"/>
  <c r="K10" i="8"/>
  <c r="L10" i="8"/>
  <c r="M10" i="8"/>
  <c r="N10" i="8"/>
  <c r="O10" i="8"/>
  <c r="B6" i="8"/>
  <c r="B7" i="8"/>
  <c r="B8" i="8"/>
  <c r="B9" i="8"/>
  <c r="B10" i="8"/>
  <c r="B5" i="8"/>
  <c r="A5" i="8"/>
  <c r="A6" i="8"/>
  <c r="A7" i="8"/>
  <c r="A8" i="8"/>
  <c r="A9" i="8"/>
  <c r="A13" i="7"/>
  <c r="B13" i="7"/>
  <c r="C13" i="7"/>
  <c r="D13" i="7"/>
  <c r="E13" i="7"/>
  <c r="F13" i="7"/>
  <c r="G13" i="7"/>
  <c r="H13" i="7"/>
  <c r="I13" i="7"/>
  <c r="J13" i="7"/>
  <c r="K13" i="7"/>
  <c r="L13" i="7"/>
  <c r="M13" i="7"/>
  <c r="N13" i="7"/>
  <c r="O13" i="7"/>
  <c r="A14" i="7"/>
  <c r="B14" i="7"/>
  <c r="C14" i="7"/>
  <c r="D14" i="7"/>
  <c r="E14" i="7"/>
  <c r="F14" i="7"/>
  <c r="G14" i="7"/>
  <c r="H14" i="7"/>
  <c r="I14" i="7"/>
  <c r="J14" i="7"/>
  <c r="K14" i="7"/>
  <c r="L14" i="7"/>
  <c r="M14" i="7"/>
  <c r="N14" i="7"/>
  <c r="O14" i="7"/>
  <c r="A15" i="7"/>
  <c r="B15" i="7"/>
  <c r="C15" i="7"/>
  <c r="D15" i="7"/>
  <c r="E15" i="7"/>
  <c r="F15" i="7"/>
  <c r="G15" i="7"/>
  <c r="H15" i="7"/>
  <c r="I15" i="7"/>
  <c r="J15" i="7"/>
  <c r="K15" i="7"/>
  <c r="L15" i="7"/>
  <c r="M15" i="7"/>
  <c r="N15" i="7"/>
  <c r="O15" i="7"/>
  <c r="A16" i="7"/>
  <c r="B16" i="7"/>
  <c r="C16" i="7"/>
  <c r="D16" i="7"/>
  <c r="E16" i="7"/>
  <c r="F16" i="7"/>
  <c r="G16" i="7"/>
  <c r="H16" i="7"/>
  <c r="I16" i="7"/>
  <c r="J16" i="7"/>
  <c r="K16" i="7"/>
  <c r="L16" i="7"/>
  <c r="M16" i="7"/>
  <c r="N16" i="7"/>
  <c r="O16" i="7"/>
  <c r="A19" i="7"/>
  <c r="B19" i="7"/>
  <c r="C19" i="7"/>
  <c r="D19" i="7"/>
  <c r="E19" i="7"/>
  <c r="F19" i="7"/>
  <c r="G19" i="7"/>
  <c r="H19" i="7"/>
  <c r="I19" i="7"/>
  <c r="J19" i="7"/>
  <c r="K19" i="7"/>
  <c r="L19" i="7"/>
  <c r="M19" i="7"/>
  <c r="N19" i="7"/>
  <c r="O19" i="7"/>
  <c r="A20" i="7"/>
  <c r="B20" i="7"/>
  <c r="C20" i="7"/>
  <c r="D20" i="7"/>
  <c r="E20" i="7"/>
  <c r="F20" i="7"/>
  <c r="G20" i="7"/>
  <c r="H20" i="7"/>
  <c r="I20" i="7"/>
  <c r="J20" i="7"/>
  <c r="K20" i="7"/>
  <c r="L20" i="7"/>
  <c r="M20" i="7"/>
  <c r="N20" i="7"/>
  <c r="O20" i="7"/>
  <c r="A21" i="7"/>
  <c r="B21" i="7"/>
  <c r="C21" i="7"/>
  <c r="D21" i="7"/>
  <c r="E21" i="7"/>
  <c r="F21" i="7"/>
  <c r="G21" i="7"/>
  <c r="H21" i="7"/>
  <c r="I21" i="7"/>
  <c r="J21" i="7"/>
  <c r="K21" i="7"/>
  <c r="L21" i="7"/>
  <c r="M21" i="7"/>
  <c r="N21" i="7"/>
  <c r="O21" i="7"/>
  <c r="A22" i="7"/>
  <c r="B22" i="7"/>
  <c r="C22" i="7"/>
  <c r="D22" i="7"/>
  <c r="E22" i="7"/>
  <c r="F22" i="7"/>
  <c r="G22" i="7"/>
  <c r="H22" i="7"/>
  <c r="I22" i="7"/>
  <c r="J22" i="7"/>
  <c r="K22" i="7"/>
  <c r="L22" i="7"/>
  <c r="M22" i="7"/>
  <c r="N22" i="7"/>
  <c r="O22" i="7"/>
  <c r="A25" i="7"/>
  <c r="B25" i="7"/>
  <c r="C25" i="7"/>
  <c r="D25" i="7"/>
  <c r="E25" i="7"/>
  <c r="F25" i="7"/>
  <c r="G25" i="7"/>
  <c r="H25" i="7"/>
  <c r="I25" i="7"/>
  <c r="J25" i="7"/>
  <c r="K25" i="7"/>
  <c r="L25" i="7"/>
  <c r="M25" i="7"/>
  <c r="N25" i="7"/>
  <c r="O25" i="7"/>
  <c r="A26" i="7"/>
  <c r="B26" i="7"/>
  <c r="C26" i="7"/>
  <c r="D26" i="7"/>
  <c r="E26" i="7"/>
  <c r="F26" i="7"/>
  <c r="G26" i="7"/>
  <c r="H26" i="7"/>
  <c r="I26" i="7"/>
  <c r="J26" i="7"/>
  <c r="K26" i="7"/>
  <c r="L26" i="7"/>
  <c r="M26" i="7"/>
  <c r="N26" i="7"/>
  <c r="O26" i="7"/>
  <c r="A27" i="7"/>
  <c r="B27" i="7"/>
  <c r="C27" i="7"/>
  <c r="D27" i="7"/>
  <c r="E27" i="7"/>
  <c r="F27" i="7"/>
  <c r="G27" i="7"/>
  <c r="H27" i="7"/>
  <c r="I27" i="7"/>
  <c r="J27" i="7"/>
  <c r="K27" i="7"/>
  <c r="L27" i="7"/>
  <c r="M27" i="7"/>
  <c r="N27" i="7"/>
  <c r="O27" i="7"/>
  <c r="A28" i="7"/>
  <c r="B28" i="7"/>
  <c r="C28" i="7"/>
  <c r="D28" i="7"/>
  <c r="E28" i="7"/>
  <c r="F28" i="7"/>
  <c r="G28" i="7"/>
  <c r="H28" i="7"/>
  <c r="I28" i="7"/>
  <c r="J28" i="7"/>
  <c r="K28" i="7"/>
  <c r="L28" i="7"/>
  <c r="M28" i="7"/>
  <c r="N28" i="7"/>
  <c r="O28" i="7"/>
  <c r="A31" i="7"/>
  <c r="B31" i="7"/>
  <c r="C31" i="7"/>
  <c r="D31" i="7"/>
  <c r="E31" i="7"/>
  <c r="F31" i="7"/>
  <c r="G31" i="7"/>
  <c r="H31" i="7"/>
  <c r="I31" i="7"/>
  <c r="J31" i="7"/>
  <c r="K31" i="7"/>
  <c r="L31" i="7"/>
  <c r="M31" i="7"/>
  <c r="N31" i="7"/>
  <c r="O31" i="7"/>
  <c r="A32" i="7"/>
  <c r="B32" i="7"/>
  <c r="C32" i="7"/>
  <c r="D32" i="7"/>
  <c r="E32" i="7"/>
  <c r="F32" i="7"/>
  <c r="G32" i="7"/>
  <c r="H32" i="7"/>
  <c r="I32" i="7"/>
  <c r="J32" i="7"/>
  <c r="K32" i="7"/>
  <c r="L32" i="7"/>
  <c r="M32" i="7"/>
  <c r="N32" i="7"/>
  <c r="O32" i="7"/>
  <c r="A33" i="7"/>
  <c r="B33" i="7"/>
  <c r="C33" i="7"/>
  <c r="D33" i="7"/>
  <c r="E33" i="7"/>
  <c r="F33" i="7"/>
  <c r="G33" i="7"/>
  <c r="H33" i="7"/>
  <c r="I33" i="7"/>
  <c r="J33" i="7"/>
  <c r="K33" i="7"/>
  <c r="L33" i="7"/>
  <c r="M33" i="7"/>
  <c r="N33" i="7"/>
  <c r="O33" i="7"/>
  <c r="A34" i="7"/>
  <c r="B34" i="7"/>
  <c r="C34" i="7"/>
  <c r="D34" i="7"/>
  <c r="E34" i="7"/>
  <c r="F34" i="7"/>
  <c r="G34" i="7"/>
  <c r="H34" i="7"/>
  <c r="I34" i="7"/>
  <c r="J34" i="7"/>
  <c r="K34" i="7"/>
  <c r="L34" i="7"/>
  <c r="M34" i="7"/>
  <c r="N34" i="7"/>
  <c r="O34" i="7"/>
  <c r="A10" i="8"/>
  <c r="A6" i="9"/>
  <c r="A7" i="9"/>
  <c r="A8" i="9"/>
  <c r="A9" i="9"/>
  <c r="A5" i="9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Q12" i="5"/>
  <c r="A28" i="5"/>
  <c r="B28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A29" i="5"/>
  <c r="B29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A9" i="6"/>
  <c r="B9" i="6"/>
  <c r="C9" i="6"/>
  <c r="D9" i="6"/>
  <c r="E9" i="6"/>
  <c r="F9" i="6"/>
  <c r="G9" i="6"/>
  <c r="H9" i="6"/>
  <c r="I9" i="6"/>
  <c r="J9" i="6"/>
  <c r="K9" i="6"/>
  <c r="L9" i="6"/>
  <c r="M9" i="6"/>
  <c r="N9" i="6"/>
  <c r="O9" i="6"/>
  <c r="A10" i="6"/>
  <c r="B10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A6" i="15"/>
  <c r="B6" i="15"/>
  <c r="C6" i="15"/>
  <c r="D6" i="15"/>
  <c r="E6" i="15"/>
  <c r="F6" i="15"/>
  <c r="G6" i="15"/>
  <c r="H6" i="15"/>
  <c r="I6" i="15"/>
  <c r="J6" i="15"/>
  <c r="K6" i="15"/>
  <c r="L6" i="15"/>
  <c r="M6" i="15"/>
  <c r="N6" i="15"/>
  <c r="O6" i="15"/>
  <c r="A50" i="16"/>
  <c r="Q50" i="3"/>
  <c r="A50" i="9"/>
  <c r="A3" i="16" l="1"/>
  <c r="AX5" i="5"/>
  <c r="AY5" i="5"/>
  <c r="AZ5" i="5"/>
  <c r="BA5" i="5"/>
  <c r="BB5" i="5"/>
  <c r="BC5" i="5"/>
  <c r="BD5" i="5"/>
  <c r="BE5" i="5"/>
  <c r="BF5" i="5"/>
  <c r="BG5" i="5"/>
  <c r="BH5" i="5"/>
  <c r="BI5" i="5"/>
  <c r="BJ5" i="5"/>
  <c r="BK5" i="5"/>
  <c r="AX6" i="5"/>
  <c r="AY6" i="5"/>
  <c r="AZ6" i="5"/>
  <c r="BA6" i="5"/>
  <c r="BB6" i="5"/>
  <c r="BC6" i="5"/>
  <c r="BD6" i="5"/>
  <c r="BE6" i="5"/>
  <c r="BF6" i="5"/>
  <c r="BG6" i="5"/>
  <c r="BH6" i="5"/>
  <c r="BI6" i="5"/>
  <c r="BJ6" i="5"/>
  <c r="BK6" i="5"/>
  <c r="AX7" i="5"/>
  <c r="AY7" i="5"/>
  <c r="AZ7" i="5"/>
  <c r="BA7" i="5"/>
  <c r="BB7" i="5"/>
  <c r="BC7" i="5"/>
  <c r="BD7" i="5"/>
  <c r="BE7" i="5"/>
  <c r="BF7" i="5"/>
  <c r="BG7" i="5"/>
  <c r="BH7" i="5"/>
  <c r="BI7" i="5"/>
  <c r="BJ7" i="5"/>
  <c r="BK7" i="5"/>
  <c r="AX8" i="5"/>
  <c r="AY8" i="5"/>
  <c r="AZ8" i="5"/>
  <c r="BA8" i="5"/>
  <c r="BB8" i="5"/>
  <c r="BC8" i="5"/>
  <c r="BD8" i="5"/>
  <c r="BE8" i="5"/>
  <c r="BF8" i="5"/>
  <c r="BG8" i="5"/>
  <c r="BH8" i="5"/>
  <c r="BI8" i="5"/>
  <c r="BJ8" i="5"/>
  <c r="BK8" i="5"/>
  <c r="AX9" i="5"/>
  <c r="AY9" i="5"/>
  <c r="AZ9" i="5"/>
  <c r="BA9" i="5"/>
  <c r="BB9" i="5"/>
  <c r="BC9" i="5"/>
  <c r="BD9" i="5"/>
  <c r="BE9" i="5"/>
  <c r="BF9" i="5"/>
  <c r="BG9" i="5"/>
  <c r="BH9" i="5"/>
  <c r="BI9" i="5"/>
  <c r="BJ9" i="5"/>
  <c r="BK9" i="5"/>
  <c r="AX10" i="5"/>
  <c r="AY10" i="5"/>
  <c r="AZ10" i="5"/>
  <c r="BA10" i="5"/>
  <c r="BB10" i="5"/>
  <c r="BC10" i="5"/>
  <c r="BD10" i="5"/>
  <c r="BE10" i="5"/>
  <c r="BF10" i="5"/>
  <c r="BG10" i="5"/>
  <c r="BH10" i="5"/>
  <c r="BI10" i="5"/>
  <c r="BJ10" i="5"/>
  <c r="BK10" i="5"/>
  <c r="AX11" i="5"/>
  <c r="AY11" i="5"/>
  <c r="AZ11" i="5"/>
  <c r="BA11" i="5"/>
  <c r="BB11" i="5"/>
  <c r="BC11" i="5"/>
  <c r="BD11" i="5"/>
  <c r="BE11" i="5"/>
  <c r="BF11" i="5"/>
  <c r="BG11" i="5"/>
  <c r="BH11" i="5"/>
  <c r="BI11" i="5"/>
  <c r="BJ11" i="5"/>
  <c r="BK11" i="5"/>
  <c r="AX12" i="5"/>
  <c r="AY12" i="5"/>
  <c r="AZ12" i="5"/>
  <c r="BA12" i="5"/>
  <c r="BB12" i="5"/>
  <c r="BC12" i="5"/>
  <c r="BD12" i="5"/>
  <c r="BE12" i="5"/>
  <c r="BF12" i="5"/>
  <c r="BG12" i="5"/>
  <c r="BH12" i="5"/>
  <c r="BI12" i="5"/>
  <c r="BJ12" i="5"/>
  <c r="BK12" i="5"/>
  <c r="AX15" i="5"/>
  <c r="AY15" i="5"/>
  <c r="AZ15" i="5"/>
  <c r="BA15" i="5"/>
  <c r="BB15" i="5"/>
  <c r="BC15" i="5"/>
  <c r="BD15" i="5"/>
  <c r="BE15" i="5"/>
  <c r="BF15" i="5"/>
  <c r="BG15" i="5"/>
  <c r="BH15" i="5"/>
  <c r="BI15" i="5"/>
  <c r="BJ15" i="5"/>
  <c r="BK15" i="5"/>
  <c r="AX16" i="5"/>
  <c r="AY16" i="5"/>
  <c r="AZ16" i="5"/>
  <c r="BA16" i="5"/>
  <c r="BB16" i="5"/>
  <c r="BC16" i="5"/>
  <c r="BD16" i="5"/>
  <c r="BE16" i="5"/>
  <c r="BF16" i="5"/>
  <c r="BG16" i="5"/>
  <c r="BH16" i="5"/>
  <c r="BI16" i="5"/>
  <c r="BJ16" i="5"/>
  <c r="BK16" i="5"/>
  <c r="AX17" i="5"/>
  <c r="AY17" i="5"/>
  <c r="AZ17" i="5"/>
  <c r="BA17" i="5"/>
  <c r="BB17" i="5"/>
  <c r="BC17" i="5"/>
  <c r="BD17" i="5"/>
  <c r="BE17" i="5"/>
  <c r="BF17" i="5"/>
  <c r="BG17" i="5"/>
  <c r="BH17" i="5"/>
  <c r="BI17" i="5"/>
  <c r="BJ17" i="5"/>
  <c r="BK17" i="5"/>
  <c r="AX18" i="5"/>
  <c r="AY18" i="5"/>
  <c r="AZ18" i="5"/>
  <c r="BA18" i="5"/>
  <c r="BB18" i="5"/>
  <c r="BC18" i="5"/>
  <c r="BD18" i="5"/>
  <c r="BE18" i="5"/>
  <c r="BF18" i="5"/>
  <c r="BG18" i="5"/>
  <c r="BH18" i="5"/>
  <c r="BI18" i="5"/>
  <c r="BJ18" i="5"/>
  <c r="BK18" i="5"/>
  <c r="AX21" i="5"/>
  <c r="AY21" i="5"/>
  <c r="AZ21" i="5"/>
  <c r="BA21" i="5"/>
  <c r="BB21" i="5"/>
  <c r="BC21" i="5"/>
  <c r="BD21" i="5"/>
  <c r="BE21" i="5"/>
  <c r="BF21" i="5"/>
  <c r="BG21" i="5"/>
  <c r="BH21" i="5"/>
  <c r="BI21" i="5"/>
  <c r="BJ21" i="5"/>
  <c r="BK21" i="5"/>
  <c r="AX22" i="5"/>
  <c r="AY22" i="5"/>
  <c r="AZ22" i="5"/>
  <c r="BA22" i="5"/>
  <c r="BB22" i="5"/>
  <c r="BC22" i="5"/>
  <c r="BD22" i="5"/>
  <c r="BE22" i="5"/>
  <c r="BF22" i="5"/>
  <c r="BG22" i="5"/>
  <c r="BH22" i="5"/>
  <c r="BI22" i="5"/>
  <c r="BJ22" i="5"/>
  <c r="BK22" i="5"/>
  <c r="AX23" i="5"/>
  <c r="AY23" i="5"/>
  <c r="AZ23" i="5"/>
  <c r="BA23" i="5"/>
  <c r="BB23" i="5"/>
  <c r="BC23" i="5"/>
  <c r="BD23" i="5"/>
  <c r="BE23" i="5"/>
  <c r="BF23" i="5"/>
  <c r="BG23" i="5"/>
  <c r="BH23" i="5"/>
  <c r="BI23" i="5"/>
  <c r="BJ23" i="5"/>
  <c r="BK23" i="5"/>
  <c r="AX24" i="5"/>
  <c r="AY24" i="5"/>
  <c r="AZ24" i="5"/>
  <c r="BA24" i="5"/>
  <c r="BB24" i="5"/>
  <c r="BC24" i="5"/>
  <c r="BD24" i="5"/>
  <c r="BE24" i="5"/>
  <c r="BF24" i="5"/>
  <c r="BG24" i="5"/>
  <c r="BH24" i="5"/>
  <c r="BI24" i="5"/>
  <c r="BJ24" i="5"/>
  <c r="BK24" i="5"/>
  <c r="AX27" i="5"/>
  <c r="AY27" i="5"/>
  <c r="AZ27" i="5"/>
  <c r="BA27" i="5"/>
  <c r="BB27" i="5"/>
  <c r="BC27" i="5"/>
  <c r="BD27" i="5"/>
  <c r="BE27" i="5"/>
  <c r="BF27" i="5"/>
  <c r="BG27" i="5"/>
  <c r="BH27" i="5"/>
  <c r="BI27" i="5"/>
  <c r="BJ27" i="5"/>
  <c r="BK27" i="5"/>
  <c r="AX28" i="5"/>
  <c r="AY28" i="5"/>
  <c r="AZ28" i="5"/>
  <c r="BA28" i="5"/>
  <c r="BB28" i="5"/>
  <c r="BC28" i="5"/>
  <c r="BD28" i="5"/>
  <c r="BE28" i="5"/>
  <c r="BF28" i="5"/>
  <c r="BG28" i="5"/>
  <c r="BH28" i="5"/>
  <c r="BI28" i="5"/>
  <c r="BJ28" i="5"/>
  <c r="BK28" i="5"/>
  <c r="AX29" i="5"/>
  <c r="AY29" i="5"/>
  <c r="AZ29" i="5"/>
  <c r="BA29" i="5"/>
  <c r="BB29" i="5"/>
  <c r="BC29" i="5"/>
  <c r="BD29" i="5"/>
  <c r="BE29" i="5"/>
  <c r="BF29" i="5"/>
  <c r="BG29" i="5"/>
  <c r="BH29" i="5"/>
  <c r="BI29" i="5"/>
  <c r="BJ29" i="5"/>
  <c r="BK29" i="5"/>
  <c r="AX30" i="5"/>
  <c r="AY30" i="5"/>
  <c r="AZ30" i="5"/>
  <c r="BA30" i="5"/>
  <c r="BB30" i="5"/>
  <c r="BC30" i="5"/>
  <c r="BD30" i="5"/>
  <c r="BE30" i="5"/>
  <c r="BF30" i="5"/>
  <c r="BG30" i="5"/>
  <c r="BH30" i="5"/>
  <c r="BI30" i="5"/>
  <c r="BJ30" i="5"/>
  <c r="BK30" i="5"/>
  <c r="AX33" i="5"/>
  <c r="AY33" i="5"/>
  <c r="AZ33" i="5"/>
  <c r="BA33" i="5"/>
  <c r="BB33" i="5"/>
  <c r="BC33" i="5"/>
  <c r="BD33" i="5"/>
  <c r="BE33" i="5"/>
  <c r="BF33" i="5"/>
  <c r="BG33" i="5"/>
  <c r="BH33" i="5"/>
  <c r="BI33" i="5"/>
  <c r="BJ33" i="5"/>
  <c r="BK33" i="5"/>
  <c r="AX34" i="5"/>
  <c r="AY34" i="5"/>
  <c r="AZ34" i="5"/>
  <c r="BA34" i="5"/>
  <c r="BB34" i="5"/>
  <c r="BC34" i="5"/>
  <c r="BD34" i="5"/>
  <c r="BE34" i="5"/>
  <c r="BF34" i="5"/>
  <c r="BG34" i="5"/>
  <c r="BH34" i="5"/>
  <c r="BI34" i="5"/>
  <c r="BJ34" i="5"/>
  <c r="BK34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BK35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BK36" i="5"/>
  <c r="AW6" i="5"/>
  <c r="AW7" i="5"/>
  <c r="AW8" i="5"/>
  <c r="AW9" i="5"/>
  <c r="AW10" i="5"/>
  <c r="AW11" i="5"/>
  <c r="AW12" i="5"/>
  <c r="AW15" i="5"/>
  <c r="AW16" i="5"/>
  <c r="AW17" i="5"/>
  <c r="AW18" i="5"/>
  <c r="AW21" i="5"/>
  <c r="AW22" i="5"/>
  <c r="AW23" i="5"/>
  <c r="AW24" i="5"/>
  <c r="AW27" i="5"/>
  <c r="AW28" i="5"/>
  <c r="AW29" i="5"/>
  <c r="AW30" i="5"/>
  <c r="AW33" i="5"/>
  <c r="AW34" i="5"/>
  <c r="AW35" i="5"/>
  <c r="AW36" i="5"/>
  <c r="AW5" i="5"/>
  <c r="AH11" i="5"/>
  <c r="AI11" i="5"/>
  <c r="AJ11" i="5"/>
  <c r="AK11" i="5"/>
  <c r="AL11" i="5"/>
  <c r="AM11" i="5"/>
  <c r="AN11" i="5"/>
  <c r="AO11" i="5"/>
  <c r="AP11" i="5"/>
  <c r="AQ11" i="5"/>
  <c r="AR11" i="5"/>
  <c r="AS11" i="5"/>
  <c r="AT11" i="5"/>
  <c r="AU11" i="5"/>
  <c r="AH14" i="5"/>
  <c r="AI14" i="5"/>
  <c r="AJ14" i="5"/>
  <c r="AK14" i="5"/>
  <c r="AL14" i="5"/>
  <c r="AM14" i="5"/>
  <c r="AN14" i="5"/>
  <c r="AO14" i="5"/>
  <c r="AP14" i="5"/>
  <c r="AQ14" i="5"/>
  <c r="AR14" i="5"/>
  <c r="AS14" i="5"/>
  <c r="AT14" i="5"/>
  <c r="AU14" i="5"/>
  <c r="AH15" i="5"/>
  <c r="AI15" i="5"/>
  <c r="AJ15" i="5"/>
  <c r="AK15" i="5"/>
  <c r="AL15" i="5"/>
  <c r="AM15" i="5"/>
  <c r="AN15" i="5"/>
  <c r="AO15" i="5"/>
  <c r="AP15" i="5"/>
  <c r="AQ15" i="5"/>
  <c r="AR15" i="5"/>
  <c r="AS15" i="5"/>
  <c r="AT15" i="5"/>
  <c r="AU15" i="5"/>
  <c r="AH16" i="5"/>
  <c r="AI16" i="5"/>
  <c r="AJ16" i="5"/>
  <c r="AK16" i="5"/>
  <c r="AL16" i="5"/>
  <c r="AM16" i="5"/>
  <c r="AN16" i="5"/>
  <c r="AO16" i="5"/>
  <c r="AP16" i="5"/>
  <c r="AQ16" i="5"/>
  <c r="AR16" i="5"/>
  <c r="AS16" i="5"/>
  <c r="AT16" i="5"/>
  <c r="AU16" i="5"/>
  <c r="AH17" i="5"/>
  <c r="AI17" i="5"/>
  <c r="AJ17" i="5"/>
  <c r="AK17" i="5"/>
  <c r="AL17" i="5"/>
  <c r="AM17" i="5"/>
  <c r="AN17" i="5"/>
  <c r="AO17" i="5"/>
  <c r="AP17" i="5"/>
  <c r="AQ17" i="5"/>
  <c r="AR17" i="5"/>
  <c r="AS17" i="5"/>
  <c r="AT17" i="5"/>
  <c r="AU17" i="5"/>
  <c r="AH20" i="5"/>
  <c r="AI20" i="5"/>
  <c r="AJ20" i="5"/>
  <c r="AK20" i="5"/>
  <c r="AL20" i="5"/>
  <c r="AM20" i="5"/>
  <c r="AN20" i="5"/>
  <c r="AO20" i="5"/>
  <c r="AP20" i="5"/>
  <c r="AQ20" i="5"/>
  <c r="AR20" i="5"/>
  <c r="AS20" i="5"/>
  <c r="AT20" i="5"/>
  <c r="AU20" i="5"/>
  <c r="AH21" i="5"/>
  <c r="AI21" i="5"/>
  <c r="AJ21" i="5"/>
  <c r="AK21" i="5"/>
  <c r="AL21" i="5"/>
  <c r="AM21" i="5"/>
  <c r="AN21" i="5"/>
  <c r="AO21" i="5"/>
  <c r="AP21" i="5"/>
  <c r="AQ21" i="5"/>
  <c r="AR21" i="5"/>
  <c r="AS21" i="5"/>
  <c r="AT21" i="5"/>
  <c r="AU21" i="5"/>
  <c r="AH22" i="5"/>
  <c r="AI22" i="5"/>
  <c r="AJ22" i="5"/>
  <c r="AK22" i="5"/>
  <c r="AL22" i="5"/>
  <c r="AM22" i="5"/>
  <c r="AN22" i="5"/>
  <c r="AO22" i="5"/>
  <c r="AP22" i="5"/>
  <c r="AQ22" i="5"/>
  <c r="AR22" i="5"/>
  <c r="AS22" i="5"/>
  <c r="AT22" i="5"/>
  <c r="AU22" i="5"/>
  <c r="AH23" i="5"/>
  <c r="AI23" i="5"/>
  <c r="AJ23" i="5"/>
  <c r="AK23" i="5"/>
  <c r="AL23" i="5"/>
  <c r="AM23" i="5"/>
  <c r="AN23" i="5"/>
  <c r="AO23" i="5"/>
  <c r="AP23" i="5"/>
  <c r="AQ23" i="5"/>
  <c r="AR23" i="5"/>
  <c r="AS23" i="5"/>
  <c r="AT23" i="5"/>
  <c r="AU23" i="5"/>
  <c r="AH26" i="5"/>
  <c r="AI26" i="5"/>
  <c r="AJ26" i="5"/>
  <c r="AK26" i="5"/>
  <c r="AL26" i="5"/>
  <c r="AM26" i="5"/>
  <c r="AN26" i="5"/>
  <c r="AO26" i="5"/>
  <c r="AP26" i="5"/>
  <c r="AQ26" i="5"/>
  <c r="AR26" i="5"/>
  <c r="AS26" i="5"/>
  <c r="AT26" i="5"/>
  <c r="AU26" i="5"/>
  <c r="AH27" i="5"/>
  <c r="AI27" i="5"/>
  <c r="AJ27" i="5"/>
  <c r="AK27" i="5"/>
  <c r="AL27" i="5"/>
  <c r="AM27" i="5"/>
  <c r="AN27" i="5"/>
  <c r="AO27" i="5"/>
  <c r="AP27" i="5"/>
  <c r="AQ27" i="5"/>
  <c r="AR27" i="5"/>
  <c r="AS27" i="5"/>
  <c r="AT27" i="5"/>
  <c r="AU27" i="5"/>
  <c r="AH28" i="5"/>
  <c r="AI28" i="5"/>
  <c r="AJ28" i="5"/>
  <c r="AK28" i="5"/>
  <c r="AL28" i="5"/>
  <c r="AM28" i="5"/>
  <c r="AN28" i="5"/>
  <c r="AO28" i="5"/>
  <c r="AP28" i="5"/>
  <c r="AQ28" i="5"/>
  <c r="AR28" i="5"/>
  <c r="AS28" i="5"/>
  <c r="AT28" i="5"/>
  <c r="AU28" i="5"/>
  <c r="AH29" i="5"/>
  <c r="AI29" i="5"/>
  <c r="AJ29" i="5"/>
  <c r="AK29" i="5"/>
  <c r="AL29" i="5"/>
  <c r="AM29" i="5"/>
  <c r="AN29" i="5"/>
  <c r="AO29" i="5"/>
  <c r="AP29" i="5"/>
  <c r="AQ29" i="5"/>
  <c r="AR29" i="5"/>
  <c r="AS29" i="5"/>
  <c r="AT29" i="5"/>
  <c r="AU29" i="5"/>
  <c r="AH32" i="5"/>
  <c r="AI32" i="5"/>
  <c r="AJ32" i="5"/>
  <c r="AK32" i="5"/>
  <c r="AL32" i="5"/>
  <c r="AM32" i="5"/>
  <c r="AN32" i="5"/>
  <c r="AO32" i="5"/>
  <c r="AP32" i="5"/>
  <c r="AQ32" i="5"/>
  <c r="AR32" i="5"/>
  <c r="AS32" i="5"/>
  <c r="AT32" i="5"/>
  <c r="AU32" i="5"/>
  <c r="AH33" i="5"/>
  <c r="AI33" i="5"/>
  <c r="AJ33" i="5"/>
  <c r="AK33" i="5"/>
  <c r="AL33" i="5"/>
  <c r="AM33" i="5"/>
  <c r="AN33" i="5"/>
  <c r="AO33" i="5"/>
  <c r="AP33" i="5"/>
  <c r="AQ33" i="5"/>
  <c r="AR33" i="5"/>
  <c r="AS33" i="5"/>
  <c r="AT33" i="5"/>
  <c r="AU33" i="5"/>
  <c r="AG20" i="5"/>
  <c r="AG21" i="5"/>
  <c r="AG22" i="5"/>
  <c r="AG23" i="5"/>
  <c r="AG26" i="5"/>
  <c r="AG27" i="5"/>
  <c r="AG28" i="5"/>
  <c r="AG29" i="5"/>
  <c r="AG32" i="5"/>
  <c r="AG33" i="5"/>
  <c r="AG14" i="5"/>
  <c r="AG15" i="5"/>
  <c r="AG16" i="5"/>
  <c r="AG17" i="5"/>
  <c r="AG11" i="5"/>
  <c r="AS5" i="5"/>
  <c r="AT5" i="5"/>
  <c r="AU5" i="5"/>
  <c r="AS6" i="5"/>
  <c r="AT6" i="5"/>
  <c r="AU6" i="5"/>
  <c r="AS7" i="5"/>
  <c r="AT7" i="5"/>
  <c r="AU7" i="5"/>
  <c r="AS8" i="5"/>
  <c r="AT8" i="5"/>
  <c r="AU8" i="5"/>
  <c r="AS9" i="5"/>
  <c r="AT9" i="5"/>
  <c r="AU9" i="5"/>
  <c r="AS10" i="5"/>
  <c r="AT10" i="5"/>
  <c r="AU10" i="5"/>
  <c r="AO5" i="5"/>
  <c r="AP5" i="5"/>
  <c r="AQ5" i="5"/>
  <c r="AR5" i="5"/>
  <c r="AO6" i="5"/>
  <c r="AP6" i="5"/>
  <c r="AQ6" i="5"/>
  <c r="AR6" i="5"/>
  <c r="AO7" i="5"/>
  <c r="AP7" i="5"/>
  <c r="AQ7" i="5"/>
  <c r="AR7" i="5"/>
  <c r="AO8" i="5"/>
  <c r="AP8" i="5"/>
  <c r="AQ8" i="5"/>
  <c r="AR8" i="5"/>
  <c r="AO9" i="5"/>
  <c r="AP9" i="5"/>
  <c r="AQ9" i="5"/>
  <c r="AR9" i="5"/>
  <c r="AO10" i="5"/>
  <c r="AP10" i="5"/>
  <c r="AQ10" i="5"/>
  <c r="AR10" i="5"/>
  <c r="AH5" i="5"/>
  <c r="AI5" i="5"/>
  <c r="AJ5" i="5"/>
  <c r="AK5" i="5"/>
  <c r="AL5" i="5"/>
  <c r="AM5" i="5"/>
  <c r="AN5" i="5"/>
  <c r="AH6" i="5"/>
  <c r="AI6" i="5"/>
  <c r="AJ6" i="5"/>
  <c r="AK6" i="5"/>
  <c r="AL6" i="5"/>
  <c r="AM6" i="5"/>
  <c r="AN6" i="5"/>
  <c r="AH7" i="5"/>
  <c r="AI7" i="5"/>
  <c r="AJ7" i="5"/>
  <c r="AK7" i="5"/>
  <c r="AL7" i="5"/>
  <c r="AM7" i="5"/>
  <c r="AN7" i="5"/>
  <c r="AH8" i="5"/>
  <c r="AI8" i="5"/>
  <c r="AJ8" i="5"/>
  <c r="AK8" i="5"/>
  <c r="AL8" i="5"/>
  <c r="AM8" i="5"/>
  <c r="AN8" i="5"/>
  <c r="AH9" i="5"/>
  <c r="AI9" i="5"/>
  <c r="AJ9" i="5"/>
  <c r="AK9" i="5"/>
  <c r="AL9" i="5"/>
  <c r="AM9" i="5"/>
  <c r="AN9" i="5"/>
  <c r="AH10" i="5"/>
  <c r="AI10" i="5"/>
  <c r="AJ10" i="5"/>
  <c r="AK10" i="5"/>
  <c r="AL10" i="5"/>
  <c r="AM10" i="5"/>
  <c r="AN10" i="5"/>
  <c r="AG6" i="5"/>
  <c r="AG7" i="5"/>
  <c r="AG8" i="5"/>
  <c r="AG9" i="5"/>
  <c r="AG10" i="5"/>
  <c r="AG5" i="5"/>
  <c r="B13" i="8" l="1"/>
  <c r="C13" i="8"/>
  <c r="D13" i="8"/>
  <c r="E13" i="8"/>
  <c r="F13" i="8"/>
  <c r="G13" i="8"/>
  <c r="H13" i="8"/>
  <c r="I13" i="8"/>
  <c r="J13" i="8"/>
  <c r="K13" i="8"/>
  <c r="L13" i="8"/>
  <c r="M13" i="8"/>
  <c r="N13" i="8"/>
  <c r="O13" i="8"/>
  <c r="A13" i="8"/>
  <c r="B5" i="7"/>
  <c r="C5" i="7"/>
  <c r="D5" i="7"/>
  <c r="E5" i="7"/>
  <c r="F5" i="7"/>
  <c r="G5" i="7"/>
  <c r="H5" i="7"/>
  <c r="I5" i="7"/>
  <c r="J5" i="7"/>
  <c r="K5" i="7"/>
  <c r="L5" i="7"/>
  <c r="M5" i="7"/>
  <c r="N5" i="7"/>
  <c r="O5" i="7"/>
  <c r="B6" i="7"/>
  <c r="C6" i="7"/>
  <c r="D6" i="7"/>
  <c r="E6" i="7"/>
  <c r="F6" i="7"/>
  <c r="G6" i="7"/>
  <c r="H6" i="7"/>
  <c r="I6" i="7"/>
  <c r="J6" i="7"/>
  <c r="K6" i="7"/>
  <c r="L6" i="7"/>
  <c r="M6" i="7"/>
  <c r="N6" i="7"/>
  <c r="O6" i="7"/>
  <c r="B7" i="7"/>
  <c r="C7" i="7"/>
  <c r="D7" i="7"/>
  <c r="E7" i="7"/>
  <c r="F7" i="7"/>
  <c r="G7" i="7"/>
  <c r="H7" i="7"/>
  <c r="I7" i="7"/>
  <c r="J7" i="7"/>
  <c r="K7" i="7"/>
  <c r="L7" i="7"/>
  <c r="M7" i="7"/>
  <c r="N7" i="7"/>
  <c r="O7" i="7"/>
  <c r="B8" i="7"/>
  <c r="C8" i="7"/>
  <c r="D8" i="7"/>
  <c r="E8" i="7"/>
  <c r="F8" i="7"/>
  <c r="G8" i="7"/>
  <c r="H8" i="7"/>
  <c r="I8" i="7"/>
  <c r="J8" i="7"/>
  <c r="K8" i="7"/>
  <c r="L8" i="7"/>
  <c r="M8" i="7"/>
  <c r="N8" i="7"/>
  <c r="O8" i="7"/>
  <c r="B9" i="7"/>
  <c r="C9" i="7"/>
  <c r="D9" i="7"/>
  <c r="E9" i="7"/>
  <c r="F9" i="7"/>
  <c r="G9" i="7"/>
  <c r="H9" i="7"/>
  <c r="I9" i="7"/>
  <c r="J9" i="7"/>
  <c r="K9" i="7"/>
  <c r="L9" i="7"/>
  <c r="M9" i="7"/>
  <c r="N9" i="7"/>
  <c r="O9" i="7"/>
  <c r="B10" i="7"/>
  <c r="C10" i="7"/>
  <c r="D10" i="7"/>
  <c r="E10" i="7"/>
  <c r="F10" i="7"/>
  <c r="G10" i="7"/>
  <c r="H10" i="7"/>
  <c r="I10" i="7"/>
  <c r="J10" i="7"/>
  <c r="K10" i="7"/>
  <c r="L10" i="7"/>
  <c r="M10" i="7"/>
  <c r="N10" i="7"/>
  <c r="O10" i="7"/>
  <c r="A6" i="7"/>
  <c r="A7" i="7"/>
  <c r="A8" i="7"/>
  <c r="A9" i="7"/>
  <c r="A10" i="7"/>
  <c r="A5" i="7"/>
  <c r="B30" i="9"/>
  <c r="C30" i="9"/>
  <c r="D30" i="9"/>
  <c r="E30" i="9"/>
  <c r="F30" i="9"/>
  <c r="G30" i="9"/>
  <c r="H30" i="9"/>
  <c r="I30" i="9"/>
  <c r="J30" i="9"/>
  <c r="K30" i="9"/>
  <c r="L30" i="9"/>
  <c r="M30" i="9"/>
  <c r="N30" i="9"/>
  <c r="O30" i="9"/>
  <c r="B31" i="9"/>
  <c r="C31" i="9"/>
  <c r="D31" i="9"/>
  <c r="E31" i="9"/>
  <c r="F31" i="9"/>
  <c r="G31" i="9"/>
  <c r="H31" i="9"/>
  <c r="I31" i="9"/>
  <c r="J31" i="9"/>
  <c r="K31" i="9"/>
  <c r="L31" i="9"/>
  <c r="M31" i="9"/>
  <c r="N31" i="9"/>
  <c r="O31" i="9"/>
  <c r="A31" i="9"/>
  <c r="A30" i="9"/>
  <c r="B24" i="9"/>
  <c r="C24" i="9"/>
  <c r="D24" i="9"/>
  <c r="E24" i="9"/>
  <c r="F24" i="9"/>
  <c r="G24" i="9"/>
  <c r="H24" i="9"/>
  <c r="I24" i="9"/>
  <c r="J24" i="9"/>
  <c r="K24" i="9"/>
  <c r="L24" i="9"/>
  <c r="M24" i="9"/>
  <c r="N24" i="9"/>
  <c r="O24" i="9"/>
  <c r="B25" i="9"/>
  <c r="C25" i="9"/>
  <c r="D25" i="9"/>
  <c r="E25" i="9"/>
  <c r="F25" i="9"/>
  <c r="G25" i="9"/>
  <c r="H25" i="9"/>
  <c r="I25" i="9"/>
  <c r="J25" i="9"/>
  <c r="K25" i="9"/>
  <c r="L25" i="9"/>
  <c r="M25" i="9"/>
  <c r="N25" i="9"/>
  <c r="O25" i="9"/>
  <c r="B26" i="9"/>
  <c r="C26" i="9"/>
  <c r="D26" i="9"/>
  <c r="E26" i="9"/>
  <c r="F26" i="9"/>
  <c r="G26" i="9"/>
  <c r="H26" i="9"/>
  <c r="I26" i="9"/>
  <c r="J26" i="9"/>
  <c r="K26" i="9"/>
  <c r="L26" i="9"/>
  <c r="M26" i="9"/>
  <c r="N26" i="9"/>
  <c r="O26" i="9"/>
  <c r="B27" i="9"/>
  <c r="C27" i="9"/>
  <c r="D27" i="9"/>
  <c r="E27" i="9"/>
  <c r="F27" i="9"/>
  <c r="G27" i="9"/>
  <c r="H27" i="9"/>
  <c r="I27" i="9"/>
  <c r="J27" i="9"/>
  <c r="K27" i="9"/>
  <c r="L27" i="9"/>
  <c r="M27" i="9"/>
  <c r="N27" i="9"/>
  <c r="O27" i="9"/>
  <c r="A25" i="9"/>
  <c r="A26" i="9"/>
  <c r="A27" i="9"/>
  <c r="A24" i="9"/>
  <c r="B18" i="9"/>
  <c r="C18" i="9"/>
  <c r="D18" i="9"/>
  <c r="E18" i="9"/>
  <c r="F18" i="9"/>
  <c r="G18" i="9"/>
  <c r="H18" i="9"/>
  <c r="I18" i="9"/>
  <c r="J18" i="9"/>
  <c r="K18" i="9"/>
  <c r="L18" i="9"/>
  <c r="M18" i="9"/>
  <c r="N18" i="9"/>
  <c r="O18" i="9"/>
  <c r="B19" i="9"/>
  <c r="C19" i="9"/>
  <c r="D19" i="9"/>
  <c r="E19" i="9"/>
  <c r="F19" i="9"/>
  <c r="G19" i="9"/>
  <c r="H19" i="9"/>
  <c r="I19" i="9"/>
  <c r="J19" i="9"/>
  <c r="K19" i="9"/>
  <c r="L19" i="9"/>
  <c r="M19" i="9"/>
  <c r="N19" i="9"/>
  <c r="O19" i="9"/>
  <c r="B20" i="9"/>
  <c r="C20" i="9"/>
  <c r="D20" i="9"/>
  <c r="E20" i="9"/>
  <c r="F20" i="9"/>
  <c r="G20" i="9"/>
  <c r="H20" i="9"/>
  <c r="I20" i="9"/>
  <c r="J20" i="9"/>
  <c r="K20" i="9"/>
  <c r="L20" i="9"/>
  <c r="M20" i="9"/>
  <c r="N20" i="9"/>
  <c r="O20" i="9"/>
  <c r="B21" i="9"/>
  <c r="C21" i="9"/>
  <c r="D21" i="9"/>
  <c r="E21" i="9"/>
  <c r="F21" i="9"/>
  <c r="G21" i="9"/>
  <c r="H21" i="9"/>
  <c r="I21" i="9"/>
  <c r="J21" i="9"/>
  <c r="K21" i="9"/>
  <c r="L21" i="9"/>
  <c r="M21" i="9"/>
  <c r="N21" i="9"/>
  <c r="O21" i="9"/>
  <c r="A19" i="9"/>
  <c r="A20" i="9"/>
  <c r="A21" i="9"/>
  <c r="A18" i="9"/>
  <c r="B12" i="9"/>
  <c r="C12" i="9"/>
  <c r="D12" i="9"/>
  <c r="E12" i="9"/>
  <c r="F12" i="9"/>
  <c r="G12" i="9"/>
  <c r="H12" i="9"/>
  <c r="I12" i="9"/>
  <c r="J12" i="9"/>
  <c r="K12" i="9"/>
  <c r="L12" i="9"/>
  <c r="M12" i="9"/>
  <c r="N12" i="9"/>
  <c r="O12" i="9"/>
  <c r="B13" i="9"/>
  <c r="C13" i="9"/>
  <c r="D13" i="9"/>
  <c r="E13" i="9"/>
  <c r="F13" i="9"/>
  <c r="G13" i="9"/>
  <c r="H13" i="9"/>
  <c r="I13" i="9"/>
  <c r="J13" i="9"/>
  <c r="K13" i="9"/>
  <c r="L13" i="9"/>
  <c r="M13" i="9"/>
  <c r="N13" i="9"/>
  <c r="O13" i="9"/>
  <c r="B14" i="9"/>
  <c r="C14" i="9"/>
  <c r="D14" i="9"/>
  <c r="E14" i="9"/>
  <c r="F14" i="9"/>
  <c r="G14" i="9"/>
  <c r="H14" i="9"/>
  <c r="I14" i="9"/>
  <c r="J14" i="9"/>
  <c r="K14" i="9"/>
  <c r="L14" i="9"/>
  <c r="M14" i="9"/>
  <c r="N14" i="9"/>
  <c r="O14" i="9"/>
  <c r="B15" i="9"/>
  <c r="C15" i="9"/>
  <c r="D15" i="9"/>
  <c r="E15" i="9"/>
  <c r="F15" i="9"/>
  <c r="G15" i="9"/>
  <c r="H15" i="9"/>
  <c r="I15" i="9"/>
  <c r="J15" i="9"/>
  <c r="K15" i="9"/>
  <c r="L15" i="9"/>
  <c r="M15" i="9"/>
  <c r="N15" i="9"/>
  <c r="O15" i="9"/>
  <c r="A13" i="9"/>
  <c r="A14" i="9"/>
  <c r="A15" i="9"/>
  <c r="A12" i="9"/>
  <c r="B5" i="9"/>
  <c r="C5" i="9"/>
  <c r="D5" i="9"/>
  <c r="E5" i="9"/>
  <c r="F5" i="9"/>
  <c r="G5" i="9"/>
  <c r="H5" i="9"/>
  <c r="I5" i="9"/>
  <c r="J5" i="9"/>
  <c r="K5" i="9"/>
  <c r="L5" i="9"/>
  <c r="M5" i="9"/>
  <c r="N5" i="9"/>
  <c r="O5" i="9"/>
  <c r="B6" i="9"/>
  <c r="C6" i="9"/>
  <c r="D6" i="9"/>
  <c r="E6" i="9"/>
  <c r="F6" i="9"/>
  <c r="G6" i="9"/>
  <c r="H6" i="9"/>
  <c r="I6" i="9"/>
  <c r="J6" i="9"/>
  <c r="K6" i="9"/>
  <c r="L6" i="9"/>
  <c r="M6" i="9"/>
  <c r="N6" i="9"/>
  <c r="O6" i="9"/>
  <c r="B7" i="9"/>
  <c r="C7" i="9"/>
  <c r="D7" i="9"/>
  <c r="E7" i="9"/>
  <c r="F7" i="9"/>
  <c r="G7" i="9"/>
  <c r="H7" i="9"/>
  <c r="I7" i="9"/>
  <c r="J7" i="9"/>
  <c r="K7" i="9"/>
  <c r="L7" i="9"/>
  <c r="M7" i="9"/>
  <c r="N7" i="9"/>
  <c r="O7" i="9"/>
  <c r="B8" i="9"/>
  <c r="C8" i="9"/>
  <c r="D8" i="9"/>
  <c r="E8" i="9"/>
  <c r="F8" i="9"/>
  <c r="G8" i="9"/>
  <c r="H8" i="9"/>
  <c r="I8" i="9"/>
  <c r="J8" i="9"/>
  <c r="K8" i="9"/>
  <c r="L8" i="9"/>
  <c r="M8" i="9"/>
  <c r="N8" i="9"/>
  <c r="O8" i="9"/>
  <c r="B9" i="9"/>
  <c r="C9" i="9"/>
  <c r="D9" i="9"/>
  <c r="E9" i="9"/>
  <c r="F9" i="9"/>
  <c r="G9" i="9"/>
  <c r="H9" i="9"/>
  <c r="I9" i="9"/>
  <c r="J9" i="9"/>
  <c r="K9" i="9"/>
  <c r="L9" i="9"/>
  <c r="M9" i="9"/>
  <c r="N9" i="9"/>
  <c r="O9" i="9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Q27" i="12"/>
  <c r="Q26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Q23" i="12"/>
  <c r="Q22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Q17" i="12"/>
  <c r="Q18" i="12"/>
  <c r="Q19" i="12"/>
  <c r="Q16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Q9" i="12"/>
  <c r="Q10" i="12"/>
  <c r="Q11" i="12"/>
  <c r="Q12" i="12"/>
  <c r="Q13" i="12"/>
  <c r="Q8" i="12"/>
  <c r="R5" i="12"/>
  <c r="S5" i="12"/>
  <c r="T5" i="12"/>
  <c r="U5" i="12"/>
  <c r="V5" i="12"/>
  <c r="W5" i="12"/>
  <c r="X5" i="12"/>
  <c r="Y5" i="12"/>
  <c r="Z5" i="12"/>
  <c r="AA5" i="12"/>
  <c r="AB5" i="12"/>
  <c r="AC5" i="12"/>
  <c r="AD5" i="12"/>
  <c r="AE5" i="12"/>
  <c r="Q5" i="12"/>
  <c r="B19" i="12"/>
  <c r="C19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A19" i="12"/>
  <c r="B15" i="12"/>
  <c r="C15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B16" i="12"/>
  <c r="C16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A16" i="12"/>
  <c r="A15" i="12"/>
  <c r="B10" i="12"/>
  <c r="C10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B11" i="12"/>
  <c r="C11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B12" i="12"/>
  <c r="C12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A11" i="12"/>
  <c r="A12" i="12"/>
  <c r="A10" i="12"/>
  <c r="B5" i="12"/>
  <c r="C5" i="12"/>
  <c r="D5" i="12"/>
  <c r="E5" i="12"/>
  <c r="F5" i="12"/>
  <c r="G5" i="12"/>
  <c r="H5" i="12"/>
  <c r="I5" i="12"/>
  <c r="J5" i="12"/>
  <c r="K5" i="12"/>
  <c r="L5" i="12"/>
  <c r="M5" i="12"/>
  <c r="N5" i="12"/>
  <c r="O5" i="12"/>
  <c r="B6" i="12"/>
  <c r="C6" i="12"/>
  <c r="D6" i="12"/>
  <c r="E6" i="12"/>
  <c r="F6" i="12"/>
  <c r="G6" i="12"/>
  <c r="H6" i="12"/>
  <c r="I6" i="12"/>
  <c r="J6" i="12"/>
  <c r="K6" i="12"/>
  <c r="L6" i="12"/>
  <c r="M6" i="12"/>
  <c r="N6" i="12"/>
  <c r="O6" i="12"/>
  <c r="B7" i="12"/>
  <c r="C7" i="12"/>
  <c r="D7" i="12"/>
  <c r="E7" i="12"/>
  <c r="F7" i="12"/>
  <c r="G7" i="12"/>
  <c r="H7" i="12"/>
  <c r="I7" i="12"/>
  <c r="J7" i="12"/>
  <c r="K7" i="12"/>
  <c r="L7" i="12"/>
  <c r="M7" i="12"/>
  <c r="N7" i="12"/>
  <c r="O7" i="12"/>
  <c r="A6" i="12"/>
  <c r="A7" i="12"/>
  <c r="A5" i="12"/>
  <c r="B27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A27" i="5"/>
  <c r="B22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B2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B24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A23" i="5"/>
  <c r="A24" i="5"/>
  <c r="A22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B18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B19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A18" i="5"/>
  <c r="A19" i="5"/>
  <c r="A17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A13" i="5"/>
  <c r="A14" i="5"/>
  <c r="A12" i="5"/>
  <c r="B5" i="5"/>
  <c r="C5" i="5"/>
  <c r="D5" i="5"/>
  <c r="E5" i="5"/>
  <c r="F5" i="5"/>
  <c r="G5" i="5"/>
  <c r="H5" i="5"/>
  <c r="I5" i="5"/>
  <c r="J5" i="5"/>
  <c r="K5" i="5"/>
  <c r="L5" i="5"/>
  <c r="M5" i="5"/>
  <c r="N5" i="5"/>
  <c r="O5" i="5"/>
  <c r="B6" i="5"/>
  <c r="C6" i="5"/>
  <c r="D6" i="5"/>
  <c r="E6" i="5"/>
  <c r="F6" i="5"/>
  <c r="G6" i="5"/>
  <c r="H6" i="5"/>
  <c r="I6" i="5"/>
  <c r="J6" i="5"/>
  <c r="K6" i="5"/>
  <c r="L6" i="5"/>
  <c r="M6" i="5"/>
  <c r="N6" i="5"/>
  <c r="O6" i="5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Q9" i="5"/>
  <c r="A6" i="5"/>
  <c r="A7" i="5"/>
  <c r="A8" i="5"/>
  <c r="A9" i="5"/>
  <c r="Q5" i="5"/>
  <c r="Q6" i="5"/>
  <c r="Q7" i="5"/>
  <c r="Q8" i="5"/>
  <c r="A5" i="5"/>
  <c r="AH24" i="6"/>
  <c r="AI24" i="6"/>
  <c r="AJ24" i="6"/>
  <c r="AK24" i="6"/>
  <c r="AL24" i="6"/>
  <c r="AM24" i="6"/>
  <c r="AN24" i="6"/>
  <c r="AO24" i="6"/>
  <c r="AP24" i="6"/>
  <c r="AQ24" i="6"/>
  <c r="AR24" i="6"/>
  <c r="AS24" i="6"/>
  <c r="AT24" i="6"/>
  <c r="AU24" i="6"/>
  <c r="AH25" i="6"/>
  <c r="AI25" i="6"/>
  <c r="AJ25" i="6"/>
  <c r="AK25" i="6"/>
  <c r="AL25" i="6"/>
  <c r="AM25" i="6"/>
  <c r="AN25" i="6"/>
  <c r="AO25" i="6"/>
  <c r="AP25" i="6"/>
  <c r="AQ25" i="6"/>
  <c r="AR25" i="6"/>
  <c r="AS25" i="6"/>
  <c r="AT25" i="6"/>
  <c r="AU25" i="6"/>
  <c r="AG25" i="6"/>
  <c r="AG24" i="6"/>
  <c r="AH19" i="6"/>
  <c r="AI19" i="6"/>
  <c r="AJ19" i="6"/>
  <c r="AK19" i="6"/>
  <c r="AL19" i="6"/>
  <c r="AM19" i="6"/>
  <c r="AN19" i="6"/>
  <c r="AO19" i="6"/>
  <c r="AP19" i="6"/>
  <c r="AQ19" i="6"/>
  <c r="AR19" i="6"/>
  <c r="AS19" i="6"/>
  <c r="AT19" i="6"/>
  <c r="AU19" i="6"/>
  <c r="AH20" i="6"/>
  <c r="AI20" i="6"/>
  <c r="AJ20" i="6"/>
  <c r="AK20" i="6"/>
  <c r="AL20" i="6"/>
  <c r="AM20" i="6"/>
  <c r="AN20" i="6"/>
  <c r="AO20" i="6"/>
  <c r="AP20" i="6"/>
  <c r="AQ20" i="6"/>
  <c r="AR20" i="6"/>
  <c r="AS20" i="6"/>
  <c r="AT20" i="6"/>
  <c r="AU20" i="6"/>
  <c r="AH21" i="6"/>
  <c r="AI21" i="6"/>
  <c r="AJ21" i="6"/>
  <c r="AK21" i="6"/>
  <c r="AL21" i="6"/>
  <c r="AM21" i="6"/>
  <c r="AN21" i="6"/>
  <c r="AO21" i="6"/>
  <c r="AP21" i="6"/>
  <c r="AQ21" i="6"/>
  <c r="AR21" i="6"/>
  <c r="AS21" i="6"/>
  <c r="AT21" i="6"/>
  <c r="AU21" i="6"/>
  <c r="AG20" i="6"/>
  <c r="AG21" i="6"/>
  <c r="AG19" i="6"/>
  <c r="AH13" i="6"/>
  <c r="AI13" i="6"/>
  <c r="AJ13" i="6"/>
  <c r="AK13" i="6"/>
  <c r="AL13" i="6"/>
  <c r="AM13" i="6"/>
  <c r="AN13" i="6"/>
  <c r="AO13" i="6"/>
  <c r="AP13" i="6"/>
  <c r="AQ13" i="6"/>
  <c r="AR13" i="6"/>
  <c r="AS13" i="6"/>
  <c r="AT13" i="6"/>
  <c r="AU13" i="6"/>
  <c r="AH14" i="6"/>
  <c r="AI14" i="6"/>
  <c r="AJ14" i="6"/>
  <c r="AK14" i="6"/>
  <c r="AL14" i="6"/>
  <c r="AM14" i="6"/>
  <c r="AN14" i="6"/>
  <c r="AO14" i="6"/>
  <c r="AP14" i="6"/>
  <c r="AQ14" i="6"/>
  <c r="AR14" i="6"/>
  <c r="AS14" i="6"/>
  <c r="AT14" i="6"/>
  <c r="AU14" i="6"/>
  <c r="AH15" i="6"/>
  <c r="AI15" i="6"/>
  <c r="AJ15" i="6"/>
  <c r="AK15" i="6"/>
  <c r="AL15" i="6"/>
  <c r="AM15" i="6"/>
  <c r="AN15" i="6"/>
  <c r="AO15" i="6"/>
  <c r="AP15" i="6"/>
  <c r="AQ15" i="6"/>
  <c r="AR15" i="6"/>
  <c r="AS15" i="6"/>
  <c r="AT15" i="6"/>
  <c r="AU15" i="6"/>
  <c r="AH16" i="6"/>
  <c r="AI16" i="6"/>
  <c r="AJ16" i="6"/>
  <c r="AK16" i="6"/>
  <c r="AL16" i="6"/>
  <c r="AM16" i="6"/>
  <c r="AN16" i="6"/>
  <c r="AO16" i="6"/>
  <c r="AP16" i="6"/>
  <c r="AQ16" i="6"/>
  <c r="AR16" i="6"/>
  <c r="AS16" i="6"/>
  <c r="AT16" i="6"/>
  <c r="AU16" i="6"/>
  <c r="AG14" i="6"/>
  <c r="AG15" i="6"/>
  <c r="AG16" i="6"/>
  <c r="AG13" i="6"/>
  <c r="AH8" i="6"/>
  <c r="AI8" i="6"/>
  <c r="AJ8" i="6"/>
  <c r="AK8" i="6"/>
  <c r="AL8" i="6"/>
  <c r="AM8" i="6"/>
  <c r="AN8" i="6"/>
  <c r="AO8" i="6"/>
  <c r="AP8" i="6"/>
  <c r="AQ8" i="6"/>
  <c r="AR8" i="6"/>
  <c r="AS8" i="6"/>
  <c r="AT8" i="6"/>
  <c r="AU8" i="6"/>
  <c r="AH9" i="6"/>
  <c r="AI9" i="6"/>
  <c r="AJ9" i="6"/>
  <c r="AK9" i="6"/>
  <c r="AL9" i="6"/>
  <c r="AM9" i="6"/>
  <c r="AN9" i="6"/>
  <c r="AO9" i="6"/>
  <c r="AP9" i="6"/>
  <c r="AQ9" i="6"/>
  <c r="AR9" i="6"/>
  <c r="AS9" i="6"/>
  <c r="AT9" i="6"/>
  <c r="AU9" i="6"/>
  <c r="AH10" i="6"/>
  <c r="AI10" i="6"/>
  <c r="AJ10" i="6"/>
  <c r="AK10" i="6"/>
  <c r="AL10" i="6"/>
  <c r="AM10" i="6"/>
  <c r="AN10" i="6"/>
  <c r="AO10" i="6"/>
  <c r="AP10" i="6"/>
  <c r="AQ10" i="6"/>
  <c r="AR10" i="6"/>
  <c r="AS10" i="6"/>
  <c r="AT10" i="6"/>
  <c r="AU10" i="6"/>
  <c r="AG9" i="6"/>
  <c r="AG10" i="6"/>
  <c r="AG8" i="6"/>
  <c r="AH5" i="6"/>
  <c r="AI5" i="6"/>
  <c r="AJ5" i="6"/>
  <c r="AK5" i="6"/>
  <c r="AL5" i="6"/>
  <c r="AM5" i="6"/>
  <c r="AN5" i="6"/>
  <c r="AO5" i="6"/>
  <c r="AP5" i="6"/>
  <c r="AQ5" i="6"/>
  <c r="AR5" i="6"/>
  <c r="AS5" i="6"/>
  <c r="AT5" i="6"/>
  <c r="AU5" i="6"/>
  <c r="AG5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Q22" i="6"/>
  <c r="Q21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Q17" i="6"/>
  <c r="Q18" i="6"/>
  <c r="Q16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Q12" i="6"/>
  <c r="Q13" i="6"/>
  <c r="Q11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Q6" i="6"/>
  <c r="Q7" i="6"/>
  <c r="Q8" i="6"/>
  <c r="Q5" i="6"/>
  <c r="B29" i="6"/>
  <c r="C29" i="6"/>
  <c r="D29" i="6"/>
  <c r="E29" i="6"/>
  <c r="F29" i="6"/>
  <c r="G29" i="6"/>
  <c r="H29" i="6"/>
  <c r="I29" i="6"/>
  <c r="J29" i="6"/>
  <c r="K29" i="6"/>
  <c r="L29" i="6"/>
  <c r="M29" i="6"/>
  <c r="N29" i="6"/>
  <c r="O29" i="6"/>
  <c r="B30" i="6"/>
  <c r="C30" i="6"/>
  <c r="D30" i="6"/>
  <c r="E30" i="6"/>
  <c r="F30" i="6"/>
  <c r="G30" i="6"/>
  <c r="H30" i="6"/>
  <c r="I30" i="6"/>
  <c r="J30" i="6"/>
  <c r="K30" i="6"/>
  <c r="L30" i="6"/>
  <c r="M30" i="6"/>
  <c r="N30" i="6"/>
  <c r="O30" i="6"/>
  <c r="A30" i="6"/>
  <c r="A29" i="6"/>
  <c r="B24" i="6"/>
  <c r="C24" i="6"/>
  <c r="D24" i="6"/>
  <c r="E24" i="6"/>
  <c r="F24" i="6"/>
  <c r="G24" i="6"/>
  <c r="H24" i="6"/>
  <c r="I24" i="6"/>
  <c r="J24" i="6"/>
  <c r="K24" i="6"/>
  <c r="L24" i="6"/>
  <c r="M24" i="6"/>
  <c r="N24" i="6"/>
  <c r="O24" i="6"/>
  <c r="B25" i="6"/>
  <c r="C25" i="6"/>
  <c r="D25" i="6"/>
  <c r="E25" i="6"/>
  <c r="F25" i="6"/>
  <c r="G25" i="6"/>
  <c r="H25" i="6"/>
  <c r="I25" i="6"/>
  <c r="J25" i="6"/>
  <c r="K25" i="6"/>
  <c r="L25" i="6"/>
  <c r="M25" i="6"/>
  <c r="N25" i="6"/>
  <c r="O25" i="6"/>
  <c r="B26" i="6"/>
  <c r="C26" i="6"/>
  <c r="D26" i="6"/>
  <c r="E26" i="6"/>
  <c r="F26" i="6"/>
  <c r="G26" i="6"/>
  <c r="H26" i="6"/>
  <c r="I26" i="6"/>
  <c r="J26" i="6"/>
  <c r="K26" i="6"/>
  <c r="L26" i="6"/>
  <c r="M26" i="6"/>
  <c r="N26" i="6"/>
  <c r="O26" i="6"/>
  <c r="A26" i="6"/>
  <c r="A25" i="6"/>
  <c r="A24" i="6"/>
  <c r="B18" i="6"/>
  <c r="C18" i="6"/>
  <c r="D18" i="6"/>
  <c r="E18" i="6"/>
  <c r="F18" i="6"/>
  <c r="G18" i="6"/>
  <c r="H18" i="6"/>
  <c r="I18" i="6"/>
  <c r="J18" i="6"/>
  <c r="K18" i="6"/>
  <c r="L18" i="6"/>
  <c r="M18" i="6"/>
  <c r="N18" i="6"/>
  <c r="O18" i="6"/>
  <c r="B19" i="6"/>
  <c r="C19" i="6"/>
  <c r="D19" i="6"/>
  <c r="E19" i="6"/>
  <c r="F19" i="6"/>
  <c r="G19" i="6"/>
  <c r="H19" i="6"/>
  <c r="I19" i="6"/>
  <c r="J19" i="6"/>
  <c r="K19" i="6"/>
  <c r="L19" i="6"/>
  <c r="M19" i="6"/>
  <c r="N19" i="6"/>
  <c r="O19" i="6"/>
  <c r="B20" i="6"/>
  <c r="C20" i="6"/>
  <c r="D20" i="6"/>
  <c r="E20" i="6"/>
  <c r="F20" i="6"/>
  <c r="G20" i="6"/>
  <c r="H20" i="6"/>
  <c r="I20" i="6"/>
  <c r="J20" i="6"/>
  <c r="K20" i="6"/>
  <c r="L20" i="6"/>
  <c r="M20" i="6"/>
  <c r="N20" i="6"/>
  <c r="O20" i="6"/>
  <c r="B21" i="6"/>
  <c r="C21" i="6"/>
  <c r="D21" i="6"/>
  <c r="E21" i="6"/>
  <c r="F21" i="6"/>
  <c r="G21" i="6"/>
  <c r="H21" i="6"/>
  <c r="I21" i="6"/>
  <c r="J21" i="6"/>
  <c r="K21" i="6"/>
  <c r="L21" i="6"/>
  <c r="M21" i="6"/>
  <c r="N21" i="6"/>
  <c r="O21" i="6"/>
  <c r="A19" i="6"/>
  <c r="A20" i="6"/>
  <c r="A21" i="6"/>
  <c r="A18" i="6"/>
  <c r="B13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B14" i="6"/>
  <c r="C14" i="6"/>
  <c r="D14" i="6"/>
  <c r="E14" i="6"/>
  <c r="F14" i="6"/>
  <c r="G14" i="6"/>
  <c r="H14" i="6"/>
  <c r="I14" i="6"/>
  <c r="J14" i="6"/>
  <c r="K14" i="6"/>
  <c r="L14" i="6"/>
  <c r="M14" i="6"/>
  <c r="N14" i="6"/>
  <c r="O14" i="6"/>
  <c r="B15" i="6"/>
  <c r="C15" i="6"/>
  <c r="D15" i="6"/>
  <c r="E15" i="6"/>
  <c r="F15" i="6"/>
  <c r="G15" i="6"/>
  <c r="H15" i="6"/>
  <c r="I15" i="6"/>
  <c r="J15" i="6"/>
  <c r="K15" i="6"/>
  <c r="L15" i="6"/>
  <c r="M15" i="6"/>
  <c r="N15" i="6"/>
  <c r="O15" i="6"/>
  <c r="A14" i="6"/>
  <c r="A15" i="6"/>
  <c r="A13" i="6"/>
  <c r="B5" i="6"/>
  <c r="C5" i="6"/>
  <c r="D5" i="6"/>
  <c r="E5" i="6"/>
  <c r="F5" i="6"/>
  <c r="G5" i="6"/>
  <c r="H5" i="6"/>
  <c r="I5" i="6"/>
  <c r="J5" i="6"/>
  <c r="K5" i="6"/>
  <c r="L5" i="6"/>
  <c r="M5" i="6"/>
  <c r="N5" i="6"/>
  <c r="O5" i="6"/>
  <c r="B6" i="6"/>
  <c r="C6" i="6"/>
  <c r="D6" i="6"/>
  <c r="E6" i="6"/>
  <c r="F6" i="6"/>
  <c r="G6" i="6"/>
  <c r="H6" i="6"/>
  <c r="I6" i="6"/>
  <c r="J6" i="6"/>
  <c r="K6" i="6"/>
  <c r="L6" i="6"/>
  <c r="M6" i="6"/>
  <c r="N6" i="6"/>
  <c r="O6" i="6"/>
  <c r="B7" i="6"/>
  <c r="C7" i="6"/>
  <c r="D7" i="6"/>
  <c r="E7" i="6"/>
  <c r="F7" i="6"/>
  <c r="G7" i="6"/>
  <c r="H7" i="6"/>
  <c r="I7" i="6"/>
  <c r="J7" i="6"/>
  <c r="K7" i="6"/>
  <c r="L7" i="6"/>
  <c r="M7" i="6"/>
  <c r="N7" i="6"/>
  <c r="O7" i="6"/>
  <c r="B8" i="6"/>
  <c r="C8" i="6"/>
  <c r="D8" i="6"/>
  <c r="E8" i="6"/>
  <c r="F8" i="6"/>
  <c r="G8" i="6"/>
  <c r="H8" i="6"/>
  <c r="I8" i="6"/>
  <c r="J8" i="6"/>
  <c r="K8" i="6"/>
  <c r="L8" i="6"/>
  <c r="M8" i="6"/>
  <c r="N8" i="6"/>
  <c r="O8" i="6"/>
  <c r="A6" i="6"/>
  <c r="A7" i="6"/>
  <c r="A8" i="6"/>
  <c r="A5" i="6"/>
  <c r="AX30" i="15"/>
  <c r="AY30" i="15"/>
  <c r="AZ30" i="15"/>
  <c r="BA30" i="15"/>
  <c r="BB30" i="15"/>
  <c r="BC30" i="15"/>
  <c r="BD30" i="15"/>
  <c r="BE30" i="15"/>
  <c r="BF30" i="15"/>
  <c r="BG30" i="15"/>
  <c r="BH30" i="15"/>
  <c r="BI30" i="15"/>
  <c r="BJ30" i="15"/>
  <c r="BK30" i="15"/>
  <c r="AX31" i="15"/>
  <c r="AY31" i="15"/>
  <c r="AZ31" i="15"/>
  <c r="BA31" i="15"/>
  <c r="BB31" i="15"/>
  <c r="BC31" i="15"/>
  <c r="BD31" i="15"/>
  <c r="BE31" i="15"/>
  <c r="BF31" i="15"/>
  <c r="BG31" i="15"/>
  <c r="BH31" i="15"/>
  <c r="BI31" i="15"/>
  <c r="BJ31" i="15"/>
  <c r="BK31" i="15"/>
  <c r="AW31" i="15"/>
  <c r="AW30" i="15"/>
  <c r="AX24" i="15"/>
  <c r="AY24" i="15"/>
  <c r="AZ24" i="15"/>
  <c r="BA24" i="15"/>
  <c r="BB24" i="15"/>
  <c r="BC24" i="15"/>
  <c r="BD24" i="15"/>
  <c r="BE24" i="15"/>
  <c r="BF24" i="15"/>
  <c r="BG24" i="15"/>
  <c r="BH24" i="15"/>
  <c r="BI24" i="15"/>
  <c r="BJ24" i="15"/>
  <c r="BK24" i="15"/>
  <c r="AX25" i="15"/>
  <c r="AY25" i="15"/>
  <c r="AZ25" i="15"/>
  <c r="BA25" i="15"/>
  <c r="BB25" i="15"/>
  <c r="BC25" i="15"/>
  <c r="BD25" i="15"/>
  <c r="BE25" i="15"/>
  <c r="BF25" i="15"/>
  <c r="BG25" i="15"/>
  <c r="BH25" i="15"/>
  <c r="BI25" i="15"/>
  <c r="BJ25" i="15"/>
  <c r="BK25" i="15"/>
  <c r="AX26" i="15"/>
  <c r="AY26" i="15"/>
  <c r="AZ26" i="15"/>
  <c r="BA26" i="15"/>
  <c r="BB26" i="15"/>
  <c r="BC26" i="15"/>
  <c r="BD26" i="15"/>
  <c r="BE26" i="15"/>
  <c r="BF26" i="15"/>
  <c r="BG26" i="15"/>
  <c r="BH26" i="15"/>
  <c r="BI26" i="15"/>
  <c r="BJ26" i="15"/>
  <c r="BK26" i="15"/>
  <c r="AX27" i="15"/>
  <c r="AY27" i="15"/>
  <c r="AZ27" i="15"/>
  <c r="BA27" i="15"/>
  <c r="BB27" i="15"/>
  <c r="BC27" i="15"/>
  <c r="BD27" i="15"/>
  <c r="BE27" i="15"/>
  <c r="BF27" i="15"/>
  <c r="BG27" i="15"/>
  <c r="BH27" i="15"/>
  <c r="BI27" i="15"/>
  <c r="BJ27" i="15"/>
  <c r="BK27" i="15"/>
  <c r="AW25" i="15"/>
  <c r="AW26" i="15"/>
  <c r="AW27" i="15"/>
  <c r="AW24" i="15"/>
  <c r="AX16" i="15"/>
  <c r="AY16" i="15"/>
  <c r="AZ16" i="15"/>
  <c r="BA16" i="15"/>
  <c r="BB16" i="15"/>
  <c r="BC16" i="15"/>
  <c r="BD16" i="15"/>
  <c r="BE16" i="15"/>
  <c r="BF16" i="15"/>
  <c r="BG16" i="15"/>
  <c r="BH16" i="15"/>
  <c r="BI16" i="15"/>
  <c r="BJ16" i="15"/>
  <c r="BK16" i="15"/>
  <c r="AX17" i="15"/>
  <c r="AY17" i="15"/>
  <c r="AZ17" i="15"/>
  <c r="BA17" i="15"/>
  <c r="BB17" i="15"/>
  <c r="BC17" i="15"/>
  <c r="BD17" i="15"/>
  <c r="BE17" i="15"/>
  <c r="BF17" i="15"/>
  <c r="BG17" i="15"/>
  <c r="BH17" i="15"/>
  <c r="BI17" i="15"/>
  <c r="BJ17" i="15"/>
  <c r="BK17" i="15"/>
  <c r="AX18" i="15"/>
  <c r="AY18" i="15"/>
  <c r="AZ18" i="15"/>
  <c r="BA18" i="15"/>
  <c r="BB18" i="15"/>
  <c r="BC18" i="15"/>
  <c r="BD18" i="15"/>
  <c r="BE18" i="15"/>
  <c r="BF18" i="15"/>
  <c r="BG18" i="15"/>
  <c r="BH18" i="15"/>
  <c r="BI18" i="15"/>
  <c r="BJ18" i="15"/>
  <c r="BK18" i="15"/>
  <c r="AX19" i="15"/>
  <c r="AY19" i="15"/>
  <c r="AZ19" i="15"/>
  <c r="BA19" i="15"/>
  <c r="BB19" i="15"/>
  <c r="BC19" i="15"/>
  <c r="BD19" i="15"/>
  <c r="BE19" i="15"/>
  <c r="BF19" i="15"/>
  <c r="BG19" i="15"/>
  <c r="BH19" i="15"/>
  <c r="BI19" i="15"/>
  <c r="BJ19" i="15"/>
  <c r="BK19" i="15"/>
  <c r="AX20" i="15"/>
  <c r="AY20" i="15"/>
  <c r="AZ20" i="15"/>
  <c r="BA20" i="15"/>
  <c r="BB20" i="15"/>
  <c r="BC20" i="15"/>
  <c r="BD20" i="15"/>
  <c r="BE20" i="15"/>
  <c r="BF20" i="15"/>
  <c r="BG20" i="15"/>
  <c r="BH20" i="15"/>
  <c r="BI20" i="15"/>
  <c r="BJ20" i="15"/>
  <c r="BK20" i="15"/>
  <c r="AX21" i="15"/>
  <c r="AY21" i="15"/>
  <c r="AZ21" i="15"/>
  <c r="BA21" i="15"/>
  <c r="BB21" i="15"/>
  <c r="BC21" i="15"/>
  <c r="BD21" i="15"/>
  <c r="BE21" i="15"/>
  <c r="BF21" i="15"/>
  <c r="BG21" i="15"/>
  <c r="BH21" i="15"/>
  <c r="BI21" i="15"/>
  <c r="BJ21" i="15"/>
  <c r="BK21" i="15"/>
  <c r="AW21" i="15"/>
  <c r="AW17" i="15"/>
  <c r="AW18" i="15"/>
  <c r="AW19" i="15"/>
  <c r="AW20" i="15"/>
  <c r="AW16" i="15"/>
  <c r="AX5" i="15"/>
  <c r="AY5" i="15"/>
  <c r="AZ5" i="15"/>
  <c r="BA5" i="15"/>
  <c r="BB5" i="15"/>
  <c r="BC5" i="15"/>
  <c r="BD5" i="15"/>
  <c r="BE5" i="15"/>
  <c r="BF5" i="15"/>
  <c r="BG5" i="15"/>
  <c r="BH5" i="15"/>
  <c r="BI5" i="15"/>
  <c r="BJ5" i="15"/>
  <c r="BK5" i="15"/>
  <c r="AX6" i="15"/>
  <c r="AY6" i="15"/>
  <c r="AZ6" i="15"/>
  <c r="BA6" i="15"/>
  <c r="BB6" i="15"/>
  <c r="BC6" i="15"/>
  <c r="BD6" i="15"/>
  <c r="BE6" i="15"/>
  <c r="BF6" i="15"/>
  <c r="BG6" i="15"/>
  <c r="BH6" i="15"/>
  <c r="BI6" i="15"/>
  <c r="BJ6" i="15"/>
  <c r="BK6" i="15"/>
  <c r="AX7" i="15"/>
  <c r="AY7" i="15"/>
  <c r="AZ7" i="15"/>
  <c r="BA7" i="15"/>
  <c r="BB7" i="15"/>
  <c r="BC7" i="15"/>
  <c r="BD7" i="15"/>
  <c r="BE7" i="15"/>
  <c r="BF7" i="15"/>
  <c r="BG7" i="15"/>
  <c r="BH7" i="15"/>
  <c r="BI7" i="15"/>
  <c r="BJ7" i="15"/>
  <c r="BK7" i="15"/>
  <c r="AX8" i="15"/>
  <c r="AY8" i="15"/>
  <c r="AZ8" i="15"/>
  <c r="BA8" i="15"/>
  <c r="BB8" i="15"/>
  <c r="BC8" i="15"/>
  <c r="BD8" i="15"/>
  <c r="BE8" i="15"/>
  <c r="BF8" i="15"/>
  <c r="BG8" i="15"/>
  <c r="BH8" i="15"/>
  <c r="BI8" i="15"/>
  <c r="BJ8" i="15"/>
  <c r="BK8" i="15"/>
  <c r="AX9" i="15"/>
  <c r="AY9" i="15"/>
  <c r="AZ9" i="15"/>
  <c r="BA9" i="15"/>
  <c r="BB9" i="15"/>
  <c r="BC9" i="15"/>
  <c r="BD9" i="15"/>
  <c r="BE9" i="15"/>
  <c r="BF9" i="15"/>
  <c r="BG9" i="15"/>
  <c r="BH9" i="15"/>
  <c r="BI9" i="15"/>
  <c r="BJ9" i="15"/>
  <c r="BK9" i="15"/>
  <c r="AX10" i="15"/>
  <c r="AY10" i="15"/>
  <c r="AZ10" i="15"/>
  <c r="BA10" i="15"/>
  <c r="BB10" i="15"/>
  <c r="BC10" i="15"/>
  <c r="BD10" i="15"/>
  <c r="BE10" i="15"/>
  <c r="BF10" i="15"/>
  <c r="BG10" i="15"/>
  <c r="BH10" i="15"/>
  <c r="BI10" i="15"/>
  <c r="BJ10" i="15"/>
  <c r="BK10" i="15"/>
  <c r="AX11" i="15"/>
  <c r="AY11" i="15"/>
  <c r="AZ11" i="15"/>
  <c r="BA11" i="15"/>
  <c r="BB11" i="15"/>
  <c r="BC11" i="15"/>
  <c r="BD11" i="15"/>
  <c r="BE11" i="15"/>
  <c r="BF11" i="15"/>
  <c r="BG11" i="15"/>
  <c r="BH11" i="15"/>
  <c r="BI11" i="15"/>
  <c r="BJ11" i="15"/>
  <c r="BK11" i="15"/>
  <c r="AX12" i="15"/>
  <c r="AY12" i="15"/>
  <c r="AZ12" i="15"/>
  <c r="BA12" i="15"/>
  <c r="BB12" i="15"/>
  <c r="BC12" i="15"/>
  <c r="BD12" i="15"/>
  <c r="BE12" i="15"/>
  <c r="BF12" i="15"/>
  <c r="BG12" i="15"/>
  <c r="BH12" i="15"/>
  <c r="BI12" i="15"/>
  <c r="BJ12" i="15"/>
  <c r="BK12" i="15"/>
  <c r="AX13" i="15"/>
  <c r="AY13" i="15"/>
  <c r="AZ13" i="15"/>
  <c r="BA13" i="15"/>
  <c r="BB13" i="15"/>
  <c r="BC13" i="15"/>
  <c r="BD13" i="15"/>
  <c r="BE13" i="15"/>
  <c r="BF13" i="15"/>
  <c r="BG13" i="15"/>
  <c r="BH13" i="15"/>
  <c r="BI13" i="15"/>
  <c r="BJ13" i="15"/>
  <c r="BK13" i="15"/>
  <c r="AW6" i="15"/>
  <c r="AW7" i="15"/>
  <c r="AW8" i="15"/>
  <c r="AW9" i="15"/>
  <c r="AW10" i="15"/>
  <c r="AW11" i="15"/>
  <c r="AW12" i="15"/>
  <c r="AW13" i="15"/>
  <c r="AW5" i="15"/>
  <c r="AH31" i="15"/>
  <c r="AI31" i="15"/>
  <c r="AJ31" i="15"/>
  <c r="AK31" i="15"/>
  <c r="AL31" i="15"/>
  <c r="AM31" i="15"/>
  <c r="AN31" i="15"/>
  <c r="AO31" i="15"/>
  <c r="AP31" i="15"/>
  <c r="AQ31" i="15"/>
  <c r="AR31" i="15"/>
  <c r="AS31" i="15"/>
  <c r="AT31" i="15"/>
  <c r="AU31" i="15"/>
  <c r="AH32" i="15"/>
  <c r="AI32" i="15"/>
  <c r="AJ32" i="15"/>
  <c r="AK32" i="15"/>
  <c r="AL32" i="15"/>
  <c r="AM32" i="15"/>
  <c r="AN32" i="15"/>
  <c r="AO32" i="15"/>
  <c r="AP32" i="15"/>
  <c r="AQ32" i="15"/>
  <c r="AR32" i="15"/>
  <c r="AS32" i="15"/>
  <c r="AT32" i="15"/>
  <c r="AU32" i="15"/>
  <c r="AG32" i="15"/>
  <c r="AG31" i="15"/>
  <c r="AH25" i="15"/>
  <c r="AI25" i="15"/>
  <c r="AJ25" i="15"/>
  <c r="AK25" i="15"/>
  <c r="AL25" i="15"/>
  <c r="AM25" i="15"/>
  <c r="AN25" i="15"/>
  <c r="AO25" i="15"/>
  <c r="AP25" i="15"/>
  <c r="AQ25" i="15"/>
  <c r="AR25" i="15"/>
  <c r="AS25" i="15"/>
  <c r="AT25" i="15"/>
  <c r="AU25" i="15"/>
  <c r="AH26" i="15"/>
  <c r="AI26" i="15"/>
  <c r="AJ26" i="15"/>
  <c r="AK26" i="15"/>
  <c r="AL26" i="15"/>
  <c r="AM26" i="15"/>
  <c r="AN26" i="15"/>
  <c r="AO26" i="15"/>
  <c r="AP26" i="15"/>
  <c r="AQ26" i="15"/>
  <c r="AR26" i="15"/>
  <c r="AS26" i="15"/>
  <c r="AT26" i="15"/>
  <c r="AU26" i="15"/>
  <c r="AH27" i="15"/>
  <c r="AI27" i="15"/>
  <c r="AJ27" i="15"/>
  <c r="AK27" i="15"/>
  <c r="AL27" i="15"/>
  <c r="AM27" i="15"/>
  <c r="AN27" i="15"/>
  <c r="AO27" i="15"/>
  <c r="AP27" i="15"/>
  <c r="AQ27" i="15"/>
  <c r="AR27" i="15"/>
  <c r="AS27" i="15"/>
  <c r="AT27" i="15"/>
  <c r="AU27" i="15"/>
  <c r="AH28" i="15"/>
  <c r="AI28" i="15"/>
  <c r="AJ28" i="15"/>
  <c r="AK28" i="15"/>
  <c r="AL28" i="15"/>
  <c r="AM28" i="15"/>
  <c r="AN28" i="15"/>
  <c r="AO28" i="15"/>
  <c r="AP28" i="15"/>
  <c r="AQ28" i="15"/>
  <c r="AR28" i="15"/>
  <c r="AS28" i="15"/>
  <c r="AT28" i="15"/>
  <c r="AU28" i="15"/>
  <c r="AG26" i="15"/>
  <c r="AG27" i="15"/>
  <c r="AG28" i="15"/>
  <c r="AG25" i="15"/>
  <c r="AH18" i="15"/>
  <c r="AI18" i="15"/>
  <c r="AJ18" i="15"/>
  <c r="AK18" i="15"/>
  <c r="AL18" i="15"/>
  <c r="AM18" i="15"/>
  <c r="AN18" i="15"/>
  <c r="AO18" i="15"/>
  <c r="AP18" i="15"/>
  <c r="AQ18" i="15"/>
  <c r="AR18" i="15"/>
  <c r="AS18" i="15"/>
  <c r="AT18" i="15"/>
  <c r="AU18" i="15"/>
  <c r="AH19" i="15"/>
  <c r="AI19" i="15"/>
  <c r="AJ19" i="15"/>
  <c r="AK19" i="15"/>
  <c r="AL19" i="15"/>
  <c r="AM19" i="15"/>
  <c r="AN19" i="15"/>
  <c r="AO19" i="15"/>
  <c r="AP19" i="15"/>
  <c r="AQ19" i="15"/>
  <c r="AR19" i="15"/>
  <c r="AS19" i="15"/>
  <c r="AT19" i="15"/>
  <c r="AU19" i="15"/>
  <c r="AH20" i="15"/>
  <c r="AI20" i="15"/>
  <c r="AJ20" i="15"/>
  <c r="AK20" i="15"/>
  <c r="AL20" i="15"/>
  <c r="AM20" i="15"/>
  <c r="AN20" i="15"/>
  <c r="AO20" i="15"/>
  <c r="AP20" i="15"/>
  <c r="AQ20" i="15"/>
  <c r="AR20" i="15"/>
  <c r="AS20" i="15"/>
  <c r="AT20" i="15"/>
  <c r="AU20" i="15"/>
  <c r="AH21" i="15"/>
  <c r="AI21" i="15"/>
  <c r="AJ21" i="15"/>
  <c r="AK21" i="15"/>
  <c r="AL21" i="15"/>
  <c r="AM21" i="15"/>
  <c r="AN21" i="15"/>
  <c r="AO21" i="15"/>
  <c r="AP21" i="15"/>
  <c r="AQ21" i="15"/>
  <c r="AR21" i="15"/>
  <c r="AS21" i="15"/>
  <c r="AT21" i="15"/>
  <c r="AU21" i="15"/>
  <c r="AH22" i="15"/>
  <c r="AI22" i="15"/>
  <c r="AJ22" i="15"/>
  <c r="AK22" i="15"/>
  <c r="AL22" i="15"/>
  <c r="AM22" i="15"/>
  <c r="AN22" i="15"/>
  <c r="AO22" i="15"/>
  <c r="AP22" i="15"/>
  <c r="AQ22" i="15"/>
  <c r="AR22" i="15"/>
  <c r="AS22" i="15"/>
  <c r="AT22" i="15"/>
  <c r="AU22" i="15"/>
  <c r="AG19" i="15"/>
  <c r="AG20" i="15"/>
  <c r="AG21" i="15"/>
  <c r="AG22" i="15"/>
  <c r="AG18" i="15"/>
  <c r="AH8" i="15"/>
  <c r="AI8" i="15"/>
  <c r="AJ8" i="15"/>
  <c r="AK8" i="15"/>
  <c r="AL8" i="15"/>
  <c r="AM8" i="15"/>
  <c r="AN8" i="15"/>
  <c r="AO8" i="15"/>
  <c r="AP8" i="15"/>
  <c r="AQ8" i="15"/>
  <c r="AR8" i="15"/>
  <c r="AS8" i="15"/>
  <c r="AT8" i="15"/>
  <c r="AU8" i="15"/>
  <c r="AH9" i="15"/>
  <c r="AI9" i="15"/>
  <c r="AJ9" i="15"/>
  <c r="AK9" i="15"/>
  <c r="AL9" i="15"/>
  <c r="AM9" i="15"/>
  <c r="AN9" i="15"/>
  <c r="AO9" i="15"/>
  <c r="AP9" i="15"/>
  <c r="AQ9" i="15"/>
  <c r="AR9" i="15"/>
  <c r="AS9" i="15"/>
  <c r="AT9" i="15"/>
  <c r="AU9" i="15"/>
  <c r="AH10" i="15"/>
  <c r="AI10" i="15"/>
  <c r="AJ10" i="15"/>
  <c r="AK10" i="15"/>
  <c r="AL10" i="15"/>
  <c r="AM10" i="15"/>
  <c r="AN10" i="15"/>
  <c r="AO10" i="15"/>
  <c r="AP10" i="15"/>
  <c r="AQ10" i="15"/>
  <c r="AR10" i="15"/>
  <c r="AS10" i="15"/>
  <c r="AT10" i="15"/>
  <c r="AU10" i="15"/>
  <c r="AH11" i="15"/>
  <c r="AI11" i="15"/>
  <c r="AJ11" i="15"/>
  <c r="AK11" i="15"/>
  <c r="AL11" i="15"/>
  <c r="AM11" i="15"/>
  <c r="AN11" i="15"/>
  <c r="AO11" i="15"/>
  <c r="AP11" i="15"/>
  <c r="AQ11" i="15"/>
  <c r="AR11" i="15"/>
  <c r="AS11" i="15"/>
  <c r="AT11" i="15"/>
  <c r="AU11" i="15"/>
  <c r="AH12" i="15"/>
  <c r="AI12" i="15"/>
  <c r="AJ12" i="15"/>
  <c r="AK12" i="15"/>
  <c r="AL12" i="15"/>
  <c r="AM12" i="15"/>
  <c r="AN12" i="15"/>
  <c r="AO12" i="15"/>
  <c r="AP12" i="15"/>
  <c r="AQ12" i="15"/>
  <c r="AR12" i="15"/>
  <c r="AS12" i="15"/>
  <c r="AT12" i="15"/>
  <c r="AU12" i="15"/>
  <c r="AH13" i="15"/>
  <c r="AI13" i="15"/>
  <c r="AJ13" i="15"/>
  <c r="AK13" i="15"/>
  <c r="AL13" i="15"/>
  <c r="AM13" i="15"/>
  <c r="AN13" i="15"/>
  <c r="AO13" i="15"/>
  <c r="AP13" i="15"/>
  <c r="AQ13" i="15"/>
  <c r="AR13" i="15"/>
  <c r="AS13" i="15"/>
  <c r="AT13" i="15"/>
  <c r="AU13" i="15"/>
  <c r="AH14" i="15"/>
  <c r="AI14" i="15"/>
  <c r="AJ14" i="15"/>
  <c r="AK14" i="15"/>
  <c r="AL14" i="15"/>
  <c r="AM14" i="15"/>
  <c r="AN14" i="15"/>
  <c r="AO14" i="15"/>
  <c r="AP14" i="15"/>
  <c r="AQ14" i="15"/>
  <c r="AR14" i="15"/>
  <c r="AS14" i="15"/>
  <c r="AT14" i="15"/>
  <c r="AU14" i="15"/>
  <c r="AH15" i="15"/>
  <c r="AI15" i="15"/>
  <c r="AJ15" i="15"/>
  <c r="AK15" i="15"/>
  <c r="AL15" i="15"/>
  <c r="AM15" i="15"/>
  <c r="AN15" i="15"/>
  <c r="AO15" i="15"/>
  <c r="AP15" i="15"/>
  <c r="AQ15" i="15"/>
  <c r="AR15" i="15"/>
  <c r="AS15" i="15"/>
  <c r="AT15" i="15"/>
  <c r="AU15" i="15"/>
  <c r="AG9" i="15"/>
  <c r="AG10" i="15"/>
  <c r="AG11" i="15"/>
  <c r="AG12" i="15"/>
  <c r="AG13" i="15"/>
  <c r="AG14" i="15"/>
  <c r="AG15" i="15"/>
  <c r="AG8" i="15"/>
  <c r="AH5" i="15"/>
  <c r="AI5" i="15"/>
  <c r="AJ5" i="15"/>
  <c r="AK5" i="15"/>
  <c r="AL5" i="15"/>
  <c r="AM5" i="15"/>
  <c r="AN5" i="15"/>
  <c r="AO5" i="15"/>
  <c r="AP5" i="15"/>
  <c r="AQ5" i="15"/>
  <c r="AR5" i="15"/>
  <c r="AS5" i="15"/>
  <c r="AT5" i="15"/>
  <c r="AU5" i="15"/>
  <c r="AG5" i="15"/>
  <c r="R36" i="15"/>
  <c r="S36" i="15"/>
  <c r="T36" i="15"/>
  <c r="U36" i="15"/>
  <c r="V36" i="15"/>
  <c r="W36" i="15"/>
  <c r="X36" i="15"/>
  <c r="Y36" i="15"/>
  <c r="Z36" i="15"/>
  <c r="AA36" i="15"/>
  <c r="AB36" i="15"/>
  <c r="AC36" i="15"/>
  <c r="AD36" i="15"/>
  <c r="AE36" i="15"/>
  <c r="R37" i="15"/>
  <c r="S37" i="15"/>
  <c r="T37" i="15"/>
  <c r="U37" i="15"/>
  <c r="V37" i="15"/>
  <c r="W37" i="15"/>
  <c r="X37" i="15"/>
  <c r="Y37" i="15"/>
  <c r="Z37" i="15"/>
  <c r="AA37" i="15"/>
  <c r="AB37" i="15"/>
  <c r="AC37" i="15"/>
  <c r="AD37" i="15"/>
  <c r="AE37" i="15"/>
  <c r="R38" i="15"/>
  <c r="S38" i="15"/>
  <c r="T38" i="15"/>
  <c r="U38" i="15"/>
  <c r="V38" i="15"/>
  <c r="W38" i="15"/>
  <c r="X38" i="15"/>
  <c r="Y38" i="15"/>
  <c r="Z38" i="15"/>
  <c r="AA38" i="15"/>
  <c r="AB38" i="15"/>
  <c r="AC38" i="15"/>
  <c r="AD38" i="15"/>
  <c r="AE38" i="15"/>
  <c r="Q37" i="15"/>
  <c r="Q38" i="15"/>
  <c r="Q36" i="15"/>
  <c r="R30" i="15"/>
  <c r="S30" i="15"/>
  <c r="T30" i="15"/>
  <c r="U30" i="15"/>
  <c r="V30" i="15"/>
  <c r="W30" i="15"/>
  <c r="X30" i="15"/>
  <c r="Y30" i="15"/>
  <c r="Z30" i="15"/>
  <c r="AA30" i="15"/>
  <c r="AB30" i="15"/>
  <c r="AC30" i="15"/>
  <c r="AD30" i="15"/>
  <c r="AE30" i="15"/>
  <c r="R31" i="15"/>
  <c r="S31" i="15"/>
  <c r="T31" i="15"/>
  <c r="U31" i="15"/>
  <c r="V31" i="15"/>
  <c r="W31" i="15"/>
  <c r="X31" i="15"/>
  <c r="Y31" i="15"/>
  <c r="Z31" i="15"/>
  <c r="AA31" i="15"/>
  <c r="AB31" i="15"/>
  <c r="AC31" i="15"/>
  <c r="AD31" i="15"/>
  <c r="AE31" i="15"/>
  <c r="R32" i="15"/>
  <c r="S32" i="15"/>
  <c r="T32" i="15"/>
  <c r="U32" i="15"/>
  <c r="V32" i="15"/>
  <c r="W32" i="15"/>
  <c r="X32" i="15"/>
  <c r="Y32" i="15"/>
  <c r="Z32" i="15"/>
  <c r="AA32" i="15"/>
  <c r="AB32" i="15"/>
  <c r="AC32" i="15"/>
  <c r="AD32" i="15"/>
  <c r="AE32" i="15"/>
  <c r="R33" i="15"/>
  <c r="S33" i="15"/>
  <c r="T33" i="15"/>
  <c r="U33" i="15"/>
  <c r="V33" i="15"/>
  <c r="W33" i="15"/>
  <c r="X33" i="15"/>
  <c r="Y33" i="15"/>
  <c r="Z33" i="15"/>
  <c r="AA33" i="15"/>
  <c r="AB33" i="15"/>
  <c r="AC33" i="15"/>
  <c r="AD33" i="15"/>
  <c r="AE33" i="15"/>
  <c r="Q31" i="15"/>
  <c r="Q32" i="15"/>
  <c r="Q33" i="15"/>
  <c r="Q30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R23" i="15"/>
  <c r="S23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R26" i="15"/>
  <c r="S26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R27" i="15"/>
  <c r="S27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Q23" i="15"/>
  <c r="Q24" i="15"/>
  <c r="Q25" i="15"/>
  <c r="Q26" i="15"/>
  <c r="Q27" i="15"/>
  <c r="Q22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R11" i="15"/>
  <c r="S11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R13" i="15"/>
  <c r="S13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R17" i="15"/>
  <c r="S17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Q11" i="15"/>
  <c r="Q12" i="15"/>
  <c r="Q13" i="15"/>
  <c r="Q14" i="15"/>
  <c r="Q15" i="15"/>
  <c r="Q16" i="15"/>
  <c r="Q17" i="15"/>
  <c r="Q18" i="15"/>
  <c r="Q19" i="15"/>
  <c r="Q10" i="15"/>
  <c r="R5" i="15"/>
  <c r="S5" i="15"/>
  <c r="T5" i="15"/>
  <c r="U5" i="15"/>
  <c r="V5" i="15"/>
  <c r="W5" i="15"/>
  <c r="X5" i="15"/>
  <c r="Y5" i="15"/>
  <c r="Z5" i="15"/>
  <c r="AA5" i="15"/>
  <c r="AB5" i="15"/>
  <c r="AC5" i="15"/>
  <c r="AD5" i="15"/>
  <c r="AE5" i="15"/>
  <c r="R6" i="15"/>
  <c r="S6" i="15"/>
  <c r="T6" i="15"/>
  <c r="U6" i="15"/>
  <c r="V6" i="15"/>
  <c r="W6" i="15"/>
  <c r="X6" i="15"/>
  <c r="Y6" i="15"/>
  <c r="Z6" i="15"/>
  <c r="AA6" i="15"/>
  <c r="AB6" i="15"/>
  <c r="AC6" i="15"/>
  <c r="AD6" i="15"/>
  <c r="AE6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Q6" i="15"/>
  <c r="Q7" i="15"/>
  <c r="Q5" i="15"/>
  <c r="B30" i="15"/>
  <c r="C30" i="15"/>
  <c r="D30" i="15"/>
  <c r="E30" i="15"/>
  <c r="F30" i="15"/>
  <c r="G30" i="15"/>
  <c r="H30" i="15"/>
  <c r="I30" i="15"/>
  <c r="J30" i="15"/>
  <c r="K30" i="15"/>
  <c r="L30" i="15"/>
  <c r="M30" i="15"/>
  <c r="N30" i="15"/>
  <c r="O30" i="15"/>
  <c r="B31" i="15"/>
  <c r="C31" i="15"/>
  <c r="D31" i="15"/>
  <c r="E31" i="15"/>
  <c r="F31" i="15"/>
  <c r="G31" i="15"/>
  <c r="H31" i="15"/>
  <c r="I31" i="15"/>
  <c r="J31" i="15"/>
  <c r="K31" i="15"/>
  <c r="L31" i="15"/>
  <c r="M31" i="15"/>
  <c r="N31" i="15"/>
  <c r="O31" i="15"/>
  <c r="B32" i="15"/>
  <c r="C32" i="15"/>
  <c r="D32" i="15"/>
  <c r="E32" i="15"/>
  <c r="F32" i="15"/>
  <c r="G32" i="15"/>
  <c r="H32" i="15"/>
  <c r="I32" i="15"/>
  <c r="J32" i="15"/>
  <c r="K32" i="15"/>
  <c r="L32" i="15"/>
  <c r="M32" i="15"/>
  <c r="N32" i="15"/>
  <c r="O32" i="15"/>
  <c r="A31" i="15"/>
  <c r="A32" i="15"/>
  <c r="A30" i="15"/>
  <c r="B24" i="15"/>
  <c r="C24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B25" i="15"/>
  <c r="C25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B26" i="15"/>
  <c r="C26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B27" i="15"/>
  <c r="C27" i="15"/>
  <c r="D27" i="15"/>
  <c r="E27" i="15"/>
  <c r="F27" i="15"/>
  <c r="G27" i="15"/>
  <c r="H27" i="15"/>
  <c r="I27" i="15"/>
  <c r="J27" i="15"/>
  <c r="K27" i="15"/>
  <c r="L27" i="15"/>
  <c r="M27" i="15"/>
  <c r="N27" i="15"/>
  <c r="O27" i="15"/>
  <c r="A25" i="15"/>
  <c r="A26" i="15"/>
  <c r="A27" i="15"/>
  <c r="A24" i="15"/>
  <c r="B18" i="15"/>
  <c r="C18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B19" i="15"/>
  <c r="C19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B20" i="15"/>
  <c r="C20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B21" i="15"/>
  <c r="C21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A19" i="15"/>
  <c r="A20" i="15"/>
  <c r="A21" i="15"/>
  <c r="A18" i="15"/>
  <c r="B12" i="15"/>
  <c r="C12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B13" i="15"/>
  <c r="C13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B14" i="15"/>
  <c r="C14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B15" i="15"/>
  <c r="C15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A13" i="15"/>
  <c r="A14" i="15"/>
  <c r="A15" i="15"/>
  <c r="A12" i="15"/>
  <c r="B5" i="15"/>
  <c r="C5" i="15"/>
  <c r="D5" i="15"/>
  <c r="E5" i="15"/>
  <c r="F5" i="15"/>
  <c r="G5" i="15"/>
  <c r="H5" i="15"/>
  <c r="I5" i="15"/>
  <c r="J5" i="15"/>
  <c r="K5" i="15"/>
  <c r="L5" i="15"/>
  <c r="M5" i="15"/>
  <c r="N5" i="15"/>
  <c r="O5" i="15"/>
  <c r="B7" i="15"/>
  <c r="C7" i="15"/>
  <c r="D7" i="15"/>
  <c r="E7" i="15"/>
  <c r="F7" i="15"/>
  <c r="G7" i="15"/>
  <c r="H7" i="15"/>
  <c r="I7" i="15"/>
  <c r="J7" i="15"/>
  <c r="K7" i="15"/>
  <c r="L7" i="15"/>
  <c r="M7" i="15"/>
  <c r="N7" i="15"/>
  <c r="O7" i="15"/>
  <c r="B8" i="15"/>
  <c r="C8" i="15"/>
  <c r="D8" i="15"/>
  <c r="E8" i="15"/>
  <c r="F8" i="15"/>
  <c r="G8" i="15"/>
  <c r="H8" i="15"/>
  <c r="I8" i="15"/>
  <c r="J8" i="15"/>
  <c r="K8" i="15"/>
  <c r="L8" i="15"/>
  <c r="M8" i="15"/>
  <c r="N8" i="15"/>
  <c r="O8" i="15"/>
  <c r="B9" i="15"/>
  <c r="C9" i="15"/>
  <c r="D9" i="15"/>
  <c r="E9" i="15"/>
  <c r="F9" i="15"/>
  <c r="G9" i="15"/>
  <c r="H9" i="15"/>
  <c r="I9" i="15"/>
  <c r="J9" i="15"/>
  <c r="K9" i="15"/>
  <c r="L9" i="15"/>
  <c r="M9" i="15"/>
  <c r="N9" i="15"/>
  <c r="O9" i="15"/>
  <c r="A7" i="15"/>
  <c r="A8" i="15"/>
  <c r="A9" i="15"/>
  <c r="A5" i="15"/>
  <c r="BN19" i="3"/>
  <c r="BO19" i="3"/>
  <c r="BP19" i="3"/>
  <c r="BQ19" i="3"/>
  <c r="BR19" i="3"/>
  <c r="BS19" i="3"/>
  <c r="BT19" i="3"/>
  <c r="BU19" i="3"/>
  <c r="BV19" i="3"/>
  <c r="BW19" i="3"/>
  <c r="BX19" i="3"/>
  <c r="BY19" i="3"/>
  <c r="BZ19" i="3"/>
  <c r="CA19" i="3"/>
  <c r="BN20" i="3"/>
  <c r="BO20" i="3"/>
  <c r="BP20" i="3"/>
  <c r="BQ20" i="3"/>
  <c r="BR20" i="3"/>
  <c r="BS20" i="3"/>
  <c r="BT20" i="3"/>
  <c r="BU20" i="3"/>
  <c r="BV20" i="3"/>
  <c r="BW20" i="3"/>
  <c r="BX20" i="3"/>
  <c r="BY20" i="3"/>
  <c r="BZ20" i="3"/>
  <c r="CA20" i="3"/>
  <c r="BN21" i="3"/>
  <c r="BO21" i="3"/>
  <c r="BP21" i="3"/>
  <c r="BQ21" i="3"/>
  <c r="BR21" i="3"/>
  <c r="BS21" i="3"/>
  <c r="BT21" i="3"/>
  <c r="BU21" i="3"/>
  <c r="BV21" i="3"/>
  <c r="BW21" i="3"/>
  <c r="BX21" i="3"/>
  <c r="BY21" i="3"/>
  <c r="BZ21" i="3"/>
  <c r="CA21" i="3"/>
  <c r="BM20" i="3"/>
  <c r="BM21" i="3"/>
  <c r="BM19" i="3"/>
  <c r="BN13" i="3"/>
  <c r="BO13" i="3"/>
  <c r="BP13" i="3"/>
  <c r="BQ13" i="3"/>
  <c r="BR13" i="3"/>
  <c r="BS13" i="3"/>
  <c r="BT13" i="3"/>
  <c r="BU13" i="3"/>
  <c r="BV13" i="3"/>
  <c r="BW13" i="3"/>
  <c r="BX13" i="3"/>
  <c r="BY13" i="3"/>
  <c r="BZ13" i="3"/>
  <c r="CA13" i="3"/>
  <c r="BN14" i="3"/>
  <c r="BO14" i="3"/>
  <c r="BP14" i="3"/>
  <c r="BQ14" i="3"/>
  <c r="BR14" i="3"/>
  <c r="BS14" i="3"/>
  <c r="BT14" i="3"/>
  <c r="BU14" i="3"/>
  <c r="BV14" i="3"/>
  <c r="BW14" i="3"/>
  <c r="BX14" i="3"/>
  <c r="BY14" i="3"/>
  <c r="BZ14" i="3"/>
  <c r="CA14" i="3"/>
  <c r="BN15" i="3"/>
  <c r="BO15" i="3"/>
  <c r="BP15" i="3"/>
  <c r="BQ15" i="3"/>
  <c r="BR15" i="3"/>
  <c r="BS15" i="3"/>
  <c r="BT15" i="3"/>
  <c r="BU15" i="3"/>
  <c r="BV15" i="3"/>
  <c r="BW15" i="3"/>
  <c r="BX15" i="3"/>
  <c r="BY15" i="3"/>
  <c r="BZ15" i="3"/>
  <c r="CA15" i="3"/>
  <c r="BN16" i="3"/>
  <c r="BO16" i="3"/>
  <c r="BP16" i="3"/>
  <c r="BQ16" i="3"/>
  <c r="BR16" i="3"/>
  <c r="BS16" i="3"/>
  <c r="BT16" i="3"/>
  <c r="BU16" i="3"/>
  <c r="BV16" i="3"/>
  <c r="BW16" i="3"/>
  <c r="BX16" i="3"/>
  <c r="BY16" i="3"/>
  <c r="BZ16" i="3"/>
  <c r="CA16" i="3"/>
  <c r="BM14" i="3"/>
  <c r="BM15" i="3"/>
  <c r="BM16" i="3"/>
  <c r="BM13" i="3"/>
  <c r="BN5" i="3"/>
  <c r="BO5" i="3"/>
  <c r="BP5" i="3"/>
  <c r="BQ5" i="3"/>
  <c r="BR5" i="3"/>
  <c r="BS5" i="3"/>
  <c r="BT5" i="3"/>
  <c r="BU5" i="3"/>
  <c r="BV5" i="3"/>
  <c r="BW5" i="3"/>
  <c r="BX5" i="3"/>
  <c r="BY5" i="3"/>
  <c r="BZ5" i="3"/>
  <c r="CA5" i="3"/>
  <c r="BN6" i="3"/>
  <c r="BO6" i="3"/>
  <c r="BP6" i="3"/>
  <c r="BQ6" i="3"/>
  <c r="BR6" i="3"/>
  <c r="BS6" i="3"/>
  <c r="BT6" i="3"/>
  <c r="BU6" i="3"/>
  <c r="BV6" i="3"/>
  <c r="BW6" i="3"/>
  <c r="BX6" i="3"/>
  <c r="BY6" i="3"/>
  <c r="BZ6" i="3"/>
  <c r="CA6" i="3"/>
  <c r="BN7" i="3"/>
  <c r="BO7" i="3"/>
  <c r="BP7" i="3"/>
  <c r="BQ7" i="3"/>
  <c r="BR7" i="3"/>
  <c r="BS7" i="3"/>
  <c r="BT7" i="3"/>
  <c r="BU7" i="3"/>
  <c r="BV7" i="3"/>
  <c r="BW7" i="3"/>
  <c r="BX7" i="3"/>
  <c r="BY7" i="3"/>
  <c r="BZ7" i="3"/>
  <c r="CA7" i="3"/>
  <c r="BN8" i="3"/>
  <c r="BO8" i="3"/>
  <c r="BP8" i="3"/>
  <c r="BQ8" i="3"/>
  <c r="BR8" i="3"/>
  <c r="BS8" i="3"/>
  <c r="BT8" i="3"/>
  <c r="BU8" i="3"/>
  <c r="BV8" i="3"/>
  <c r="BW8" i="3"/>
  <c r="BX8" i="3"/>
  <c r="BY8" i="3"/>
  <c r="BZ8" i="3"/>
  <c r="CA8" i="3"/>
  <c r="BN9" i="3"/>
  <c r="BO9" i="3"/>
  <c r="BP9" i="3"/>
  <c r="BQ9" i="3"/>
  <c r="BR9" i="3"/>
  <c r="BS9" i="3"/>
  <c r="BT9" i="3"/>
  <c r="BU9" i="3"/>
  <c r="BV9" i="3"/>
  <c r="BW9" i="3"/>
  <c r="BX9" i="3"/>
  <c r="BY9" i="3"/>
  <c r="BZ9" i="3"/>
  <c r="CA9" i="3"/>
  <c r="BN10" i="3"/>
  <c r="BO10" i="3"/>
  <c r="BP10" i="3"/>
  <c r="BQ10" i="3"/>
  <c r="BR10" i="3"/>
  <c r="BS10" i="3"/>
  <c r="BT10" i="3"/>
  <c r="BU10" i="3"/>
  <c r="BV10" i="3"/>
  <c r="BW10" i="3"/>
  <c r="BX10" i="3"/>
  <c r="BY10" i="3"/>
  <c r="BZ10" i="3"/>
  <c r="CA10" i="3"/>
  <c r="BM6" i="3"/>
  <c r="BM7" i="3"/>
  <c r="BM8" i="3"/>
  <c r="BM9" i="3"/>
  <c r="BM10" i="3"/>
  <c r="BM5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BJ30" i="3"/>
  <c r="BK30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BJ32" i="3"/>
  <c r="BK32" i="3"/>
  <c r="AW31" i="3"/>
  <c r="AW32" i="3"/>
  <c r="AW30" i="3"/>
  <c r="AX22" i="3"/>
  <c r="AY22" i="3"/>
  <c r="AZ22" i="3"/>
  <c r="BA22" i="3"/>
  <c r="BB22" i="3"/>
  <c r="BC22" i="3"/>
  <c r="BD22" i="3"/>
  <c r="BE22" i="3"/>
  <c r="BF22" i="3"/>
  <c r="BG22" i="3"/>
  <c r="BH22" i="3"/>
  <c r="BI22" i="3"/>
  <c r="BJ22" i="3"/>
  <c r="BK22" i="3"/>
  <c r="AX23" i="3"/>
  <c r="AY23" i="3"/>
  <c r="AZ23" i="3"/>
  <c r="BA23" i="3"/>
  <c r="BB23" i="3"/>
  <c r="BC23" i="3"/>
  <c r="BD23" i="3"/>
  <c r="BE23" i="3"/>
  <c r="BF23" i="3"/>
  <c r="BG23" i="3"/>
  <c r="BH23" i="3"/>
  <c r="BI23" i="3"/>
  <c r="BJ23" i="3"/>
  <c r="BK23" i="3"/>
  <c r="AX24" i="3"/>
  <c r="AY24" i="3"/>
  <c r="AZ24" i="3"/>
  <c r="BA24" i="3"/>
  <c r="BB24" i="3"/>
  <c r="BC24" i="3"/>
  <c r="BD24" i="3"/>
  <c r="BE24" i="3"/>
  <c r="BF24" i="3"/>
  <c r="BG24" i="3"/>
  <c r="BH24" i="3"/>
  <c r="BI24" i="3"/>
  <c r="BJ24" i="3"/>
  <c r="BK24" i="3"/>
  <c r="AX25" i="3"/>
  <c r="AY25" i="3"/>
  <c r="AZ25" i="3"/>
  <c r="BA25" i="3"/>
  <c r="BB25" i="3"/>
  <c r="BC25" i="3"/>
  <c r="BD25" i="3"/>
  <c r="BE25" i="3"/>
  <c r="BF25" i="3"/>
  <c r="BG25" i="3"/>
  <c r="BH25" i="3"/>
  <c r="BI25" i="3"/>
  <c r="BJ25" i="3"/>
  <c r="BK25" i="3"/>
  <c r="AX26" i="3"/>
  <c r="AY26" i="3"/>
  <c r="AZ26" i="3"/>
  <c r="BA26" i="3"/>
  <c r="BB26" i="3"/>
  <c r="BC26" i="3"/>
  <c r="BD26" i="3"/>
  <c r="BE26" i="3"/>
  <c r="BF26" i="3"/>
  <c r="BG26" i="3"/>
  <c r="BH26" i="3"/>
  <c r="BI26" i="3"/>
  <c r="BJ26" i="3"/>
  <c r="BK26" i="3"/>
  <c r="AX27" i="3"/>
  <c r="AY27" i="3"/>
  <c r="AZ27" i="3"/>
  <c r="BA27" i="3"/>
  <c r="BB27" i="3"/>
  <c r="BC27" i="3"/>
  <c r="BD27" i="3"/>
  <c r="BE27" i="3"/>
  <c r="BF27" i="3"/>
  <c r="BG27" i="3"/>
  <c r="BH27" i="3"/>
  <c r="BI27" i="3"/>
  <c r="BJ27" i="3"/>
  <c r="BK27" i="3"/>
  <c r="AW23" i="3"/>
  <c r="AW24" i="3"/>
  <c r="AW25" i="3"/>
  <c r="AW26" i="3"/>
  <c r="AW27" i="3"/>
  <c r="AW22" i="3"/>
  <c r="AX16" i="3"/>
  <c r="AY16" i="3"/>
  <c r="AZ16" i="3"/>
  <c r="BA16" i="3"/>
  <c r="BB16" i="3"/>
  <c r="BC16" i="3"/>
  <c r="BD16" i="3"/>
  <c r="BE16" i="3"/>
  <c r="BF16" i="3"/>
  <c r="BG16" i="3"/>
  <c r="BH16" i="3"/>
  <c r="BI16" i="3"/>
  <c r="BJ16" i="3"/>
  <c r="BK16" i="3"/>
  <c r="AX17" i="3"/>
  <c r="AY17" i="3"/>
  <c r="AZ17" i="3"/>
  <c r="BA17" i="3"/>
  <c r="BB17" i="3"/>
  <c r="BC17" i="3"/>
  <c r="BD17" i="3"/>
  <c r="BE17" i="3"/>
  <c r="BF17" i="3"/>
  <c r="BG17" i="3"/>
  <c r="BH17" i="3"/>
  <c r="BI17" i="3"/>
  <c r="BJ17" i="3"/>
  <c r="BK17" i="3"/>
  <c r="AX18" i="3"/>
  <c r="AY18" i="3"/>
  <c r="AZ18" i="3"/>
  <c r="BA18" i="3"/>
  <c r="BB18" i="3"/>
  <c r="BC18" i="3"/>
  <c r="BD18" i="3"/>
  <c r="BE18" i="3"/>
  <c r="BF18" i="3"/>
  <c r="BG18" i="3"/>
  <c r="BH18" i="3"/>
  <c r="BI18" i="3"/>
  <c r="BJ18" i="3"/>
  <c r="BK18" i="3"/>
  <c r="AX19" i="3"/>
  <c r="AY19" i="3"/>
  <c r="AZ19" i="3"/>
  <c r="BA19" i="3"/>
  <c r="BB19" i="3"/>
  <c r="BC19" i="3"/>
  <c r="BD19" i="3"/>
  <c r="BE19" i="3"/>
  <c r="BF19" i="3"/>
  <c r="BG19" i="3"/>
  <c r="BH19" i="3"/>
  <c r="BI19" i="3"/>
  <c r="BJ19" i="3"/>
  <c r="BK19" i="3"/>
  <c r="AW17" i="3"/>
  <c r="AW18" i="3"/>
  <c r="AW19" i="3"/>
  <c r="AW16" i="3"/>
  <c r="AX8" i="3"/>
  <c r="AY8" i="3"/>
  <c r="AZ8" i="3"/>
  <c r="BA8" i="3"/>
  <c r="BB8" i="3"/>
  <c r="BC8" i="3"/>
  <c r="BD8" i="3"/>
  <c r="BE8" i="3"/>
  <c r="BF8" i="3"/>
  <c r="BG8" i="3"/>
  <c r="BH8" i="3"/>
  <c r="BI8" i="3"/>
  <c r="BJ8" i="3"/>
  <c r="BK8" i="3"/>
  <c r="AX9" i="3"/>
  <c r="AY9" i="3"/>
  <c r="AZ9" i="3"/>
  <c r="BA9" i="3"/>
  <c r="BB9" i="3"/>
  <c r="BC9" i="3"/>
  <c r="BD9" i="3"/>
  <c r="BE9" i="3"/>
  <c r="BF9" i="3"/>
  <c r="BG9" i="3"/>
  <c r="BH9" i="3"/>
  <c r="BI9" i="3"/>
  <c r="BJ9" i="3"/>
  <c r="BK9" i="3"/>
  <c r="AX10" i="3"/>
  <c r="AY10" i="3"/>
  <c r="AZ10" i="3"/>
  <c r="BA10" i="3"/>
  <c r="BB10" i="3"/>
  <c r="BC10" i="3"/>
  <c r="BD10" i="3"/>
  <c r="BE10" i="3"/>
  <c r="BF10" i="3"/>
  <c r="BG10" i="3"/>
  <c r="BH10" i="3"/>
  <c r="BI10" i="3"/>
  <c r="BJ10" i="3"/>
  <c r="BK10" i="3"/>
  <c r="AX11" i="3"/>
  <c r="AY11" i="3"/>
  <c r="AZ11" i="3"/>
  <c r="BA11" i="3"/>
  <c r="BB11" i="3"/>
  <c r="BC11" i="3"/>
  <c r="BD11" i="3"/>
  <c r="BE11" i="3"/>
  <c r="BF11" i="3"/>
  <c r="BG11" i="3"/>
  <c r="BH11" i="3"/>
  <c r="BI11" i="3"/>
  <c r="BJ11" i="3"/>
  <c r="BK11" i="3"/>
  <c r="AX12" i="3"/>
  <c r="AY12" i="3"/>
  <c r="AZ12" i="3"/>
  <c r="BA12" i="3"/>
  <c r="BB12" i="3"/>
  <c r="BC12" i="3"/>
  <c r="BD12" i="3"/>
  <c r="BE12" i="3"/>
  <c r="BF12" i="3"/>
  <c r="BG12" i="3"/>
  <c r="BH12" i="3"/>
  <c r="BI12" i="3"/>
  <c r="BJ12" i="3"/>
  <c r="BK12" i="3"/>
  <c r="AX13" i="3"/>
  <c r="AY13" i="3"/>
  <c r="AZ13" i="3"/>
  <c r="BA13" i="3"/>
  <c r="BB13" i="3"/>
  <c r="BC13" i="3"/>
  <c r="BD13" i="3"/>
  <c r="BE13" i="3"/>
  <c r="BF13" i="3"/>
  <c r="BG13" i="3"/>
  <c r="BH13" i="3"/>
  <c r="BI13" i="3"/>
  <c r="BJ13" i="3"/>
  <c r="BK13" i="3"/>
  <c r="AW9" i="3"/>
  <c r="AW10" i="3"/>
  <c r="AW11" i="3"/>
  <c r="AW12" i="3"/>
  <c r="AW13" i="3"/>
  <c r="AW8" i="3"/>
  <c r="AX5" i="3"/>
  <c r="AY5" i="3"/>
  <c r="AZ5" i="3"/>
  <c r="BA5" i="3"/>
  <c r="BB5" i="3"/>
  <c r="BC5" i="3"/>
  <c r="BD5" i="3"/>
  <c r="BE5" i="3"/>
  <c r="BF5" i="3"/>
  <c r="BG5" i="3"/>
  <c r="BH5" i="3"/>
  <c r="BI5" i="3"/>
  <c r="BJ5" i="3"/>
  <c r="BK5" i="3"/>
  <c r="AW5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G34" i="3"/>
  <c r="AG35" i="3"/>
  <c r="AG36" i="3"/>
  <c r="AG33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AU28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G25" i="3"/>
  <c r="AG26" i="3"/>
  <c r="AG27" i="3"/>
  <c r="AG28" i="3"/>
  <c r="AG29" i="3"/>
  <c r="AG30" i="3"/>
  <c r="AG24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G17" i="3"/>
  <c r="AG18" i="3"/>
  <c r="AG19" i="3"/>
  <c r="AG20" i="3"/>
  <c r="AG21" i="3"/>
  <c r="AG16" i="3"/>
  <c r="AH5" i="3"/>
  <c r="AI5" i="3"/>
  <c r="AJ5" i="3"/>
  <c r="AK5" i="3"/>
  <c r="AL5" i="3"/>
  <c r="AM5" i="3"/>
  <c r="AN5" i="3"/>
  <c r="AO5" i="3"/>
  <c r="AP5" i="3"/>
  <c r="AQ5" i="3"/>
  <c r="AR5" i="3"/>
  <c r="AS5" i="3"/>
  <c r="AT5" i="3"/>
  <c r="AU5" i="3"/>
  <c r="AH6" i="3"/>
  <c r="AI6" i="3"/>
  <c r="AJ6" i="3"/>
  <c r="AK6" i="3"/>
  <c r="AL6" i="3"/>
  <c r="AM6" i="3"/>
  <c r="AN6" i="3"/>
  <c r="AO6" i="3"/>
  <c r="AP6" i="3"/>
  <c r="AQ6" i="3"/>
  <c r="AR6" i="3"/>
  <c r="AS6" i="3"/>
  <c r="AT6" i="3"/>
  <c r="AU6" i="3"/>
  <c r="AH7" i="3"/>
  <c r="AI7" i="3"/>
  <c r="AJ7" i="3"/>
  <c r="AK7" i="3"/>
  <c r="AL7" i="3"/>
  <c r="AM7" i="3"/>
  <c r="AN7" i="3"/>
  <c r="AO7" i="3"/>
  <c r="AP7" i="3"/>
  <c r="AQ7" i="3"/>
  <c r="AR7" i="3"/>
  <c r="AS7" i="3"/>
  <c r="AT7" i="3"/>
  <c r="AU7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U8" i="3"/>
  <c r="AH9" i="3"/>
  <c r="AI9" i="3"/>
  <c r="AJ9" i="3"/>
  <c r="AK9" i="3"/>
  <c r="AL9" i="3"/>
  <c r="AM9" i="3"/>
  <c r="AN9" i="3"/>
  <c r="AO9" i="3"/>
  <c r="AP9" i="3"/>
  <c r="AQ9" i="3"/>
  <c r="AR9" i="3"/>
  <c r="AS9" i="3"/>
  <c r="AT9" i="3"/>
  <c r="AU9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AT13" i="3"/>
  <c r="AU13" i="3"/>
  <c r="AG6" i="3"/>
  <c r="AG7" i="3"/>
  <c r="AG8" i="3"/>
  <c r="AG9" i="3"/>
  <c r="AG10" i="3"/>
  <c r="AG11" i="3"/>
  <c r="AG12" i="3"/>
  <c r="AG13" i="3"/>
  <c r="AG5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Q32" i="3"/>
  <c r="Q33" i="3"/>
  <c r="Q34" i="3"/>
  <c r="Q31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Q26" i="3"/>
  <c r="Q27" i="3"/>
  <c r="Q28" i="3"/>
  <c r="Q25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Q18" i="3"/>
  <c r="Q19" i="3"/>
  <c r="Q20" i="3"/>
  <c r="Q21" i="3"/>
  <c r="Q22" i="3"/>
  <c r="Q17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Q6" i="3"/>
  <c r="Q7" i="3"/>
  <c r="Q8" i="3"/>
  <c r="Q9" i="3"/>
  <c r="Q10" i="3"/>
  <c r="Q11" i="3"/>
  <c r="Q12" i="3"/>
  <c r="Q13" i="3"/>
  <c r="Q14" i="3"/>
  <c r="Q5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A32" i="3"/>
  <c r="A33" i="3"/>
  <c r="A34" i="3"/>
  <c r="A31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A26" i="3"/>
  <c r="A27" i="3"/>
  <c r="A28" i="3"/>
  <c r="A25" i="3"/>
  <c r="B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A20" i="3"/>
  <c r="A21" i="3"/>
  <c r="A22" i="3"/>
  <c r="A19" i="3"/>
  <c r="B13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B14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B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B16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A14" i="3"/>
  <c r="A15" i="3"/>
  <c r="A16" i="3"/>
  <c r="A13" i="3"/>
  <c r="B5" i="3"/>
  <c r="C5" i="3"/>
  <c r="D5" i="3"/>
  <c r="E5" i="3"/>
  <c r="F5" i="3"/>
  <c r="G5" i="3"/>
  <c r="H5" i="3"/>
  <c r="I5" i="3"/>
  <c r="J5" i="3"/>
  <c r="K5" i="3"/>
  <c r="L5" i="3"/>
  <c r="M5" i="3"/>
  <c r="N5" i="3"/>
  <c r="O5" i="3"/>
  <c r="B6" i="3"/>
  <c r="C6" i="3"/>
  <c r="D6" i="3"/>
  <c r="E6" i="3"/>
  <c r="F6" i="3"/>
  <c r="G6" i="3"/>
  <c r="H6" i="3"/>
  <c r="I6" i="3"/>
  <c r="J6" i="3"/>
  <c r="K6" i="3"/>
  <c r="L6" i="3"/>
  <c r="M6" i="3"/>
  <c r="N6" i="3"/>
  <c r="O6" i="3"/>
  <c r="B7" i="3"/>
  <c r="C7" i="3"/>
  <c r="D7" i="3"/>
  <c r="E7" i="3"/>
  <c r="F7" i="3"/>
  <c r="G7" i="3"/>
  <c r="H7" i="3"/>
  <c r="I7" i="3"/>
  <c r="J7" i="3"/>
  <c r="K7" i="3"/>
  <c r="L7" i="3"/>
  <c r="M7" i="3"/>
  <c r="N7" i="3"/>
  <c r="O7" i="3"/>
  <c r="B8" i="3"/>
  <c r="C8" i="3"/>
  <c r="D8" i="3"/>
  <c r="E8" i="3"/>
  <c r="F8" i="3"/>
  <c r="G8" i="3"/>
  <c r="H8" i="3"/>
  <c r="I8" i="3"/>
  <c r="J8" i="3"/>
  <c r="K8" i="3"/>
  <c r="L8" i="3"/>
  <c r="M8" i="3"/>
  <c r="N8" i="3"/>
  <c r="O8" i="3"/>
  <c r="B9" i="3"/>
  <c r="C9" i="3"/>
  <c r="D9" i="3"/>
  <c r="E9" i="3"/>
  <c r="F9" i="3"/>
  <c r="G9" i="3"/>
  <c r="H9" i="3"/>
  <c r="I9" i="3"/>
  <c r="J9" i="3"/>
  <c r="K9" i="3"/>
  <c r="L9" i="3"/>
  <c r="M9" i="3"/>
  <c r="N9" i="3"/>
  <c r="O9" i="3"/>
  <c r="B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A6" i="3"/>
  <c r="A7" i="3"/>
  <c r="A8" i="3"/>
  <c r="A9" i="3"/>
  <c r="A10" i="3"/>
  <c r="A5" i="3"/>
  <c r="BN32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BM33" i="2"/>
  <c r="BM34" i="2"/>
  <c r="BM32" i="2"/>
  <c r="BN24" i="2"/>
  <c r="BO24" i="2"/>
  <c r="BP24" i="2"/>
  <c r="BQ24" i="2"/>
  <c r="BR24" i="2"/>
  <c r="BS24" i="2"/>
  <c r="BT24" i="2"/>
  <c r="BU24" i="2"/>
  <c r="BV24" i="2"/>
  <c r="BW24" i="2"/>
  <c r="BX24" i="2"/>
  <c r="BY24" i="2"/>
  <c r="BZ24" i="2"/>
  <c r="CA24" i="2"/>
  <c r="BN25" i="2"/>
  <c r="BO25" i="2"/>
  <c r="BP25" i="2"/>
  <c r="BQ25" i="2"/>
  <c r="BR25" i="2"/>
  <c r="BS25" i="2"/>
  <c r="BT25" i="2"/>
  <c r="BU25" i="2"/>
  <c r="BV25" i="2"/>
  <c r="BW25" i="2"/>
  <c r="BX25" i="2"/>
  <c r="BY25" i="2"/>
  <c r="BZ25" i="2"/>
  <c r="CA25" i="2"/>
  <c r="BN26" i="2"/>
  <c r="BO26" i="2"/>
  <c r="BP26" i="2"/>
  <c r="BQ26" i="2"/>
  <c r="BR26" i="2"/>
  <c r="BS26" i="2"/>
  <c r="BT26" i="2"/>
  <c r="BU26" i="2"/>
  <c r="BV26" i="2"/>
  <c r="BW26" i="2"/>
  <c r="BX26" i="2"/>
  <c r="BY26" i="2"/>
  <c r="BZ26" i="2"/>
  <c r="CA26" i="2"/>
  <c r="BN27" i="2"/>
  <c r="BO27" i="2"/>
  <c r="BP27" i="2"/>
  <c r="BQ27" i="2"/>
  <c r="BR27" i="2"/>
  <c r="BS27" i="2"/>
  <c r="BT27" i="2"/>
  <c r="BU27" i="2"/>
  <c r="BV27" i="2"/>
  <c r="BW27" i="2"/>
  <c r="BX27" i="2"/>
  <c r="BY27" i="2"/>
  <c r="BZ27" i="2"/>
  <c r="CA27" i="2"/>
  <c r="BN28" i="2"/>
  <c r="BO28" i="2"/>
  <c r="BP28" i="2"/>
  <c r="BQ28" i="2"/>
  <c r="BR28" i="2"/>
  <c r="BS28" i="2"/>
  <c r="BT28" i="2"/>
  <c r="BU28" i="2"/>
  <c r="BV28" i="2"/>
  <c r="BW28" i="2"/>
  <c r="BX28" i="2"/>
  <c r="BY28" i="2"/>
  <c r="BZ28" i="2"/>
  <c r="CA28" i="2"/>
  <c r="BN29" i="2"/>
  <c r="BO29" i="2"/>
  <c r="BP29" i="2"/>
  <c r="BQ29" i="2"/>
  <c r="BR29" i="2"/>
  <c r="BS29" i="2"/>
  <c r="BT29" i="2"/>
  <c r="BU29" i="2"/>
  <c r="BV29" i="2"/>
  <c r="BW29" i="2"/>
  <c r="BX29" i="2"/>
  <c r="BY29" i="2"/>
  <c r="BZ29" i="2"/>
  <c r="CA29" i="2"/>
  <c r="BM25" i="2"/>
  <c r="BM26" i="2"/>
  <c r="BM27" i="2"/>
  <c r="BM28" i="2"/>
  <c r="BM29" i="2"/>
  <c r="BM24" i="2"/>
  <c r="BN16" i="2"/>
  <c r="BO16" i="2"/>
  <c r="BP16" i="2"/>
  <c r="BQ16" i="2"/>
  <c r="BR16" i="2"/>
  <c r="BS16" i="2"/>
  <c r="BT16" i="2"/>
  <c r="BU16" i="2"/>
  <c r="BV16" i="2"/>
  <c r="BW16" i="2"/>
  <c r="BX16" i="2"/>
  <c r="BY16" i="2"/>
  <c r="BZ16" i="2"/>
  <c r="CA16" i="2"/>
  <c r="BN17" i="2"/>
  <c r="BO17" i="2"/>
  <c r="BP17" i="2"/>
  <c r="BQ17" i="2"/>
  <c r="BR17" i="2"/>
  <c r="BS17" i="2"/>
  <c r="BT17" i="2"/>
  <c r="BU17" i="2"/>
  <c r="BV17" i="2"/>
  <c r="BW17" i="2"/>
  <c r="BX17" i="2"/>
  <c r="BY17" i="2"/>
  <c r="BZ17" i="2"/>
  <c r="CA17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BN20" i="2"/>
  <c r="BO20" i="2"/>
  <c r="BP20" i="2"/>
  <c r="BQ20" i="2"/>
  <c r="BR20" i="2"/>
  <c r="BS20" i="2"/>
  <c r="BT20" i="2"/>
  <c r="BU20" i="2"/>
  <c r="BV20" i="2"/>
  <c r="BW20" i="2"/>
  <c r="BX20" i="2"/>
  <c r="BY20" i="2"/>
  <c r="BZ20" i="2"/>
  <c r="CA20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BM17" i="2"/>
  <c r="BM18" i="2"/>
  <c r="BM19" i="2"/>
  <c r="BM20" i="2"/>
  <c r="BM21" i="2"/>
  <c r="BM16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BN7" i="2"/>
  <c r="BO7" i="2"/>
  <c r="BP7" i="2"/>
  <c r="BQ7" i="2"/>
  <c r="BR7" i="2"/>
  <c r="BS7" i="2"/>
  <c r="BT7" i="2"/>
  <c r="BU7" i="2"/>
  <c r="BV7" i="2"/>
  <c r="BW7" i="2"/>
  <c r="BX7" i="2"/>
  <c r="BY7" i="2"/>
  <c r="BZ7" i="2"/>
  <c r="CA7" i="2"/>
  <c r="BN8" i="2"/>
  <c r="BO8" i="2"/>
  <c r="BP8" i="2"/>
  <c r="BQ8" i="2"/>
  <c r="BR8" i="2"/>
  <c r="BS8" i="2"/>
  <c r="BT8" i="2"/>
  <c r="BU8" i="2"/>
  <c r="BV8" i="2"/>
  <c r="BW8" i="2"/>
  <c r="BX8" i="2"/>
  <c r="BY8" i="2"/>
  <c r="BZ8" i="2"/>
  <c r="CA8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BN10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BN11" i="2"/>
  <c r="BO11" i="2"/>
  <c r="BP11" i="2"/>
  <c r="BQ11" i="2"/>
  <c r="BR11" i="2"/>
  <c r="BS11" i="2"/>
  <c r="BT11" i="2"/>
  <c r="BU11" i="2"/>
  <c r="BV11" i="2"/>
  <c r="BW11" i="2"/>
  <c r="BX11" i="2"/>
  <c r="BY11" i="2"/>
  <c r="BZ11" i="2"/>
  <c r="CA11" i="2"/>
  <c r="BN12" i="2"/>
  <c r="BO12" i="2"/>
  <c r="BP12" i="2"/>
  <c r="BQ12" i="2"/>
  <c r="BR12" i="2"/>
  <c r="BS12" i="2"/>
  <c r="BT12" i="2"/>
  <c r="BU12" i="2"/>
  <c r="BV12" i="2"/>
  <c r="BW12" i="2"/>
  <c r="BX12" i="2"/>
  <c r="BY12" i="2"/>
  <c r="BZ12" i="2"/>
  <c r="CA12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A13" i="2"/>
  <c r="BM6" i="2"/>
  <c r="BM7" i="2"/>
  <c r="BM8" i="2"/>
  <c r="BM9" i="2"/>
  <c r="BM10" i="2"/>
  <c r="BM11" i="2"/>
  <c r="BM12" i="2"/>
  <c r="BM13" i="2"/>
  <c r="BM5" i="2"/>
  <c r="AX31" i="2"/>
  <c r="AY31" i="2"/>
  <c r="AZ31" i="2"/>
  <c r="BA31" i="2"/>
  <c r="BB31" i="2"/>
  <c r="BC31" i="2"/>
  <c r="BD31" i="2"/>
  <c r="BE31" i="2"/>
  <c r="BF31" i="2"/>
  <c r="BG31" i="2"/>
  <c r="BH31" i="2"/>
  <c r="BI31" i="2"/>
  <c r="BJ31" i="2"/>
  <c r="BK31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AW32" i="2"/>
  <c r="AW33" i="2"/>
  <c r="AW31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AX26" i="2"/>
  <c r="AY26" i="2"/>
  <c r="AZ26" i="2"/>
  <c r="BA26" i="2"/>
  <c r="BB26" i="2"/>
  <c r="BC26" i="2"/>
  <c r="BD26" i="2"/>
  <c r="BE26" i="2"/>
  <c r="BF26" i="2"/>
  <c r="BG26" i="2"/>
  <c r="BH26" i="2"/>
  <c r="BI26" i="2"/>
  <c r="BJ26" i="2"/>
  <c r="BK26" i="2"/>
  <c r="AX27" i="2"/>
  <c r="AY27" i="2"/>
  <c r="AZ27" i="2"/>
  <c r="BA27" i="2"/>
  <c r="BB27" i="2"/>
  <c r="BC27" i="2"/>
  <c r="BD27" i="2"/>
  <c r="BE27" i="2"/>
  <c r="BF27" i="2"/>
  <c r="BG27" i="2"/>
  <c r="BH27" i="2"/>
  <c r="BI27" i="2"/>
  <c r="BJ27" i="2"/>
  <c r="BK27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BJ28" i="2"/>
  <c r="BK28" i="2"/>
  <c r="AW26" i="2"/>
  <c r="AW27" i="2"/>
  <c r="AW28" i="2"/>
  <c r="AW25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AW20" i="2"/>
  <c r="AW21" i="2"/>
  <c r="AW22" i="2"/>
  <c r="AW19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BK8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AX11" i="2"/>
  <c r="AY11" i="2"/>
  <c r="AZ11" i="2"/>
  <c r="BA11" i="2"/>
  <c r="BB11" i="2"/>
  <c r="BC11" i="2"/>
  <c r="BD11" i="2"/>
  <c r="BE11" i="2"/>
  <c r="BF11" i="2"/>
  <c r="BG11" i="2"/>
  <c r="BH11" i="2"/>
  <c r="BI11" i="2"/>
  <c r="BJ11" i="2"/>
  <c r="BK11" i="2"/>
  <c r="AX12" i="2"/>
  <c r="AY12" i="2"/>
  <c r="AZ12" i="2"/>
  <c r="BA12" i="2"/>
  <c r="BB12" i="2"/>
  <c r="BC12" i="2"/>
  <c r="BD12" i="2"/>
  <c r="BE12" i="2"/>
  <c r="BF12" i="2"/>
  <c r="BG12" i="2"/>
  <c r="BH12" i="2"/>
  <c r="BI12" i="2"/>
  <c r="BJ12" i="2"/>
  <c r="BK12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K15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AW9" i="2"/>
  <c r="AW10" i="2"/>
  <c r="AW11" i="2"/>
  <c r="AW12" i="2"/>
  <c r="AW13" i="2"/>
  <c r="AW14" i="2"/>
  <c r="AW15" i="2"/>
  <c r="AW16" i="2"/>
  <c r="AW8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AW5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G31" i="2"/>
  <c r="AG32" i="2"/>
  <c r="AG33" i="2"/>
  <c r="AG34" i="2"/>
  <c r="AG30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AT26" i="2"/>
  <c r="AU26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G25" i="2"/>
  <c r="AG26" i="2"/>
  <c r="AG27" i="2"/>
  <c r="AG24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G17" i="2"/>
  <c r="AG18" i="2"/>
  <c r="AG19" i="2"/>
  <c r="AG20" i="2"/>
  <c r="AG21" i="2"/>
  <c r="AG16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G6" i="2"/>
  <c r="AG7" i="2"/>
  <c r="AG8" i="2"/>
  <c r="AG9" i="2"/>
  <c r="AG10" i="2"/>
  <c r="AG11" i="2"/>
  <c r="AG12" i="2"/>
  <c r="AG13" i="2"/>
  <c r="AG5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Q34" i="2"/>
  <c r="Q32" i="2"/>
  <c r="Q33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Q26" i="2"/>
  <c r="Q27" i="2"/>
  <c r="Q28" i="2"/>
  <c r="Q31" i="2"/>
  <c r="Q25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A27" i="2"/>
  <c r="A28" i="2"/>
  <c r="A29" i="2"/>
  <c r="A26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Q18" i="2"/>
  <c r="Q19" i="2"/>
  <c r="Q20" i="2"/>
  <c r="Q21" i="2"/>
  <c r="Q22" i="2"/>
  <c r="Q17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Q6" i="2"/>
  <c r="Q7" i="2"/>
  <c r="Q8" i="2"/>
  <c r="Q9" i="2"/>
  <c r="Q10" i="2"/>
  <c r="Q11" i="2"/>
  <c r="Q12" i="2"/>
  <c r="Q13" i="2"/>
  <c r="Q14" i="2"/>
  <c r="Q5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A33" i="2"/>
  <c r="A34" i="2"/>
  <c r="A35" i="2"/>
  <c r="A32" i="2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A20" i="2"/>
  <c r="A21" i="2"/>
  <c r="A22" i="2"/>
  <c r="A23" i="2"/>
  <c r="A19" i="2"/>
  <c r="B13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B14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B15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B16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A14" i="2"/>
  <c r="A15" i="2"/>
  <c r="A16" i="2"/>
  <c r="A13" i="2"/>
  <c r="B5" i="2"/>
  <c r="C5" i="2"/>
  <c r="D5" i="2"/>
  <c r="E5" i="2"/>
  <c r="F5" i="2"/>
  <c r="G5" i="2"/>
  <c r="H5" i="2"/>
  <c r="I5" i="2"/>
  <c r="J5" i="2"/>
  <c r="K5" i="2"/>
  <c r="L5" i="2"/>
  <c r="M5" i="2"/>
  <c r="N5" i="2"/>
  <c r="O5" i="2"/>
  <c r="B6" i="2"/>
  <c r="C6" i="2"/>
  <c r="D6" i="2"/>
  <c r="E6" i="2"/>
  <c r="F6" i="2"/>
  <c r="G6" i="2"/>
  <c r="H6" i="2"/>
  <c r="I6" i="2"/>
  <c r="J6" i="2"/>
  <c r="K6" i="2"/>
  <c r="L6" i="2"/>
  <c r="M6" i="2"/>
  <c r="N6" i="2"/>
  <c r="O6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B9" i="2"/>
  <c r="C9" i="2"/>
  <c r="D9" i="2"/>
  <c r="E9" i="2"/>
  <c r="F9" i="2"/>
  <c r="G9" i="2"/>
  <c r="H9" i="2"/>
  <c r="I9" i="2"/>
  <c r="J9" i="2"/>
  <c r="K9" i="2"/>
  <c r="L9" i="2"/>
  <c r="M9" i="2"/>
  <c r="N9" i="2"/>
  <c r="O9" i="2"/>
  <c r="B10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A6" i="2"/>
  <c r="A7" i="2"/>
  <c r="A8" i="2"/>
  <c r="A9" i="2"/>
  <c r="A10" i="2"/>
  <c r="A5" i="2"/>
  <c r="Q50" i="2"/>
  <c r="B30" i="1" l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A31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A26" i="1"/>
  <c r="A27" i="1"/>
  <c r="A30" i="1"/>
  <c r="A25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A22" i="1"/>
  <c r="A20" i="1"/>
  <c r="A21" i="1"/>
  <c r="A19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A15" i="1"/>
  <c r="A16" i="1"/>
  <c r="A14" i="1"/>
  <c r="B8" i="1"/>
  <c r="C8" i="1"/>
  <c r="D8" i="1"/>
  <c r="E8" i="1"/>
  <c r="F8" i="1"/>
  <c r="G8" i="1"/>
  <c r="H8" i="1"/>
  <c r="I8" i="1"/>
  <c r="J8" i="1"/>
  <c r="K8" i="1"/>
  <c r="L8" i="1"/>
  <c r="M8" i="1"/>
  <c r="N8" i="1"/>
  <c r="O8" i="1"/>
  <c r="B9" i="1"/>
  <c r="C9" i="1"/>
  <c r="D9" i="1"/>
  <c r="E9" i="1"/>
  <c r="F9" i="1"/>
  <c r="G9" i="1"/>
  <c r="H9" i="1"/>
  <c r="I9" i="1"/>
  <c r="J9" i="1"/>
  <c r="K9" i="1"/>
  <c r="L9" i="1"/>
  <c r="M9" i="1"/>
  <c r="N9" i="1"/>
  <c r="O9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A9" i="1"/>
  <c r="A10" i="1"/>
  <c r="A11" i="1"/>
  <c r="A8" i="1"/>
  <c r="B5" i="1"/>
  <c r="C5" i="1"/>
  <c r="D5" i="1"/>
  <c r="E5" i="1"/>
  <c r="F5" i="1"/>
  <c r="G5" i="1"/>
  <c r="H5" i="1"/>
  <c r="I5" i="1"/>
  <c r="J5" i="1"/>
  <c r="K5" i="1"/>
  <c r="L5" i="1"/>
  <c r="M5" i="1"/>
  <c r="N5" i="1"/>
  <c r="O5" i="1"/>
  <c r="A5" i="1"/>
  <c r="A50" i="7"/>
  <c r="A50" i="8"/>
  <c r="A3" i="8" l="1"/>
  <c r="A3" i="9"/>
  <c r="A3" i="7"/>
  <c r="A50" i="5"/>
  <c r="A50" i="12"/>
  <c r="A50" i="6"/>
  <c r="AW3" i="5" l="1"/>
  <c r="AG3" i="5"/>
  <c r="Q3" i="5"/>
  <c r="Q3" i="12"/>
  <c r="AG3" i="6"/>
  <c r="Q3" i="6"/>
  <c r="A3" i="5"/>
  <c r="A3" i="12"/>
  <c r="A3" i="6"/>
  <c r="A50" i="15"/>
  <c r="Q3" i="15" l="1"/>
  <c r="A3" i="15"/>
  <c r="AW3" i="15"/>
  <c r="AG3" i="15"/>
  <c r="A50" i="3"/>
  <c r="BM3" i="3" l="1"/>
  <c r="Q3" i="3"/>
  <c r="AW3" i="3"/>
  <c r="AG3" i="3"/>
  <c r="A3" i="3"/>
  <c r="A50" i="1"/>
  <c r="A50" i="2"/>
  <c r="AG3" i="2" l="1"/>
  <c r="AW3" i="2"/>
  <c r="BM3" i="2"/>
  <c r="Q3" i="2"/>
  <c r="A3" i="2"/>
  <c r="A3" i="1"/>
</calcChain>
</file>

<file path=xl/sharedStrings.xml><?xml version="1.0" encoding="utf-8"?>
<sst xmlns="http://schemas.openxmlformats.org/spreadsheetml/2006/main" count="3121" uniqueCount="758">
  <si>
    <t>TGE PLGB D1</t>
  </si>
  <si>
    <t>ContractName</t>
  </si>
  <si>
    <t>BidSize</t>
  </si>
  <si>
    <t>Bid</t>
  </si>
  <si>
    <t>Ask</t>
  </si>
  <si>
    <t>AskSize</t>
  </si>
  <si>
    <t>Open</t>
  </si>
  <si>
    <t>High</t>
  </si>
  <si>
    <t>Low</t>
  </si>
  <si>
    <t>Last</t>
  </si>
  <si>
    <t>Change</t>
  </si>
  <si>
    <t>PrevClose</t>
  </si>
  <si>
    <t>LastVol</t>
  </si>
  <si>
    <t>AccVol</t>
  </si>
  <si>
    <t>UpdateTime</t>
  </si>
  <si>
    <t>TGE PLGB W1</t>
  </si>
  <si>
    <t>TGE PLGB W2</t>
  </si>
  <si>
    <t>TGE PLGB W3</t>
  </si>
  <si>
    <t>TGE PLGB W4</t>
  </si>
  <si>
    <t>TGE PLGB M1</t>
  </si>
  <si>
    <t>TGE PLGB M2</t>
  </si>
  <si>
    <t>TGE PLGB M3</t>
  </si>
  <si>
    <t>TGE PLGB Q1</t>
  </si>
  <si>
    <t>TGE PLGB Q2</t>
  </si>
  <si>
    <t>TGE PLGB Q3</t>
  </si>
  <si>
    <t>TGE PLGB Q4</t>
  </si>
  <si>
    <t>TGE PLGB S1</t>
  </si>
  <si>
    <t>TGE PLGB Y1</t>
  </si>
  <si>
    <t>TGE PLGB Y2</t>
  </si>
  <si>
    <t>TGE Gas Week</t>
  </si>
  <si>
    <t>TGE Gas Day</t>
  </si>
  <si>
    <t>TGE Gas Month</t>
  </si>
  <si>
    <t>TGE Gas Quarter</t>
  </si>
  <si>
    <t>TGE Gas Season</t>
  </si>
  <si>
    <t>TGE Gas Year</t>
  </si>
  <si>
    <t>PEGAS Dutch TTF Gas Prompt</t>
  </si>
  <si>
    <t>PEGAS Dutch TTF Gas Month</t>
  </si>
  <si>
    <t>PEGAS Dutch TTF Gas Quarter</t>
  </si>
  <si>
    <t>PEGAS Dutch TTF Gas Season</t>
  </si>
  <si>
    <t>PEGAS Dutch TTF Gas Year</t>
  </si>
  <si>
    <t>NDX TFM M1</t>
  </si>
  <si>
    <t>NDX TFM M2</t>
  </si>
  <si>
    <t>NDX TFM M3</t>
  </si>
  <si>
    <t>NDX TFM M4</t>
  </si>
  <si>
    <t>NDX TFM M5</t>
  </si>
  <si>
    <t>NDX TFM M6</t>
  </si>
  <si>
    <t>NDX TFM M7</t>
  </si>
  <si>
    <t>NDX TFM M8</t>
  </si>
  <si>
    <t>NDX TFM M9</t>
  </si>
  <si>
    <t>NDX TFM M10</t>
  </si>
  <si>
    <t>NDX TFM Q1</t>
  </si>
  <si>
    <t>NDX TFM Q2</t>
  </si>
  <si>
    <t>NDX TFM Q3</t>
  </si>
  <si>
    <t>NDX TFM Q4</t>
  </si>
  <si>
    <t>NDX TFM Q5</t>
  </si>
  <si>
    <t>NDX TFM Q6</t>
  </si>
  <si>
    <t>NDX TFM S1</t>
  </si>
  <si>
    <t>NDX TFM Y1</t>
  </si>
  <si>
    <t>NDX TFM Y2</t>
  </si>
  <si>
    <t>NDX TFM Y3</t>
  </si>
  <si>
    <t>NDX TFM Y4</t>
  </si>
  <si>
    <t>ICE Endex Dutch TTF Gas Month</t>
  </si>
  <si>
    <t>ICE Endex Dutch TTF Gas Quarter</t>
  </si>
  <si>
    <t>ICE Endex Dutch TTF Gas Season</t>
  </si>
  <si>
    <t>ICE Endex Dutch TTF Gas Year</t>
  </si>
  <si>
    <t>GFI TTF M1</t>
  </si>
  <si>
    <t>GFI TTF M2</t>
  </si>
  <si>
    <t>GFI TTF M3</t>
  </si>
  <si>
    <t>GFI TTF M4</t>
  </si>
  <si>
    <t>GFI TTF M5</t>
  </si>
  <si>
    <t>GFI TTF M6</t>
  </si>
  <si>
    <t>GFI TTF M7</t>
  </si>
  <si>
    <t>GFI TTF M8</t>
  </si>
  <si>
    <t>GFI TTF M9</t>
  </si>
  <si>
    <t>GFI TTF Q1</t>
  </si>
  <si>
    <t>GFI TTF Q2</t>
  </si>
  <si>
    <t>GFI TTF Q3</t>
  </si>
  <si>
    <t>GFI TTF Q4</t>
  </si>
  <si>
    <t>GFI TTF Q5</t>
  </si>
  <si>
    <t>GFI TTF Q6</t>
  </si>
  <si>
    <t>GFI TTF S1</t>
  </si>
  <si>
    <t>GFI TTF Y1</t>
  </si>
  <si>
    <t>GFI TTF Y2</t>
  </si>
  <si>
    <t>GFI TTF Y3</t>
  </si>
  <si>
    <t>GFI TTF Y4</t>
  </si>
  <si>
    <t>GFI TTF GY1</t>
  </si>
  <si>
    <t>GFI TTF S2</t>
  </si>
  <si>
    <t>GFI TTF S3</t>
  </si>
  <si>
    <t>GFI TTF S4</t>
  </si>
  <si>
    <t>NDX TFM S2</t>
  </si>
  <si>
    <t>NDX TFM S3</t>
  </si>
  <si>
    <t>NDX TFM S4</t>
  </si>
  <si>
    <t>GFI Dutch TTF Gas Month</t>
  </si>
  <si>
    <t>GFI Dutch TTF Gas Quarter</t>
  </si>
  <si>
    <t>GFI Dutch TTF Gas Season</t>
  </si>
  <si>
    <t>GFI Dutch TTF Gas Year</t>
  </si>
  <si>
    <t>TGE PLGB S2</t>
  </si>
  <si>
    <t>TGE PLGB S3</t>
  </si>
  <si>
    <t>ICAP Dutch TTF Gas Month</t>
  </si>
  <si>
    <t>ICAP Dutch TTF Gas Quarter</t>
  </si>
  <si>
    <t>ICAP Dutch TTF Gas Season</t>
  </si>
  <si>
    <t>ICAP Dutch TTF Gas Year</t>
  </si>
  <si>
    <t>ICAP Dutch TTF Gas Prompt</t>
  </si>
  <si>
    <t>SPE TTF M1</t>
  </si>
  <si>
    <t>SPE TTF M2</t>
  </si>
  <si>
    <t>SPE TTF M3</t>
  </si>
  <si>
    <t>SPE TTF M4</t>
  </si>
  <si>
    <t>SPE TTF M5</t>
  </si>
  <si>
    <t>SPE TTF M6</t>
  </si>
  <si>
    <t>SPE TTF M7</t>
  </si>
  <si>
    <t>SPE TTF M8</t>
  </si>
  <si>
    <t>SPE TTF M9</t>
  </si>
  <si>
    <t>SPE TTF Q1</t>
  </si>
  <si>
    <t>SPE TTF Q2</t>
  </si>
  <si>
    <t>SPE TTF Q3</t>
  </si>
  <si>
    <t>SPE TTF Q4</t>
  </si>
  <si>
    <t>SPE TTF Q5</t>
  </si>
  <si>
    <t>SPE TTF Q6</t>
  </si>
  <si>
    <t>SPE TTF S1</t>
  </si>
  <si>
    <t>SPE TTF S2</t>
  </si>
  <si>
    <t>SPE TTF S3</t>
  </si>
  <si>
    <t>SPE TTF S4</t>
  </si>
  <si>
    <t>SPE TTF S5</t>
  </si>
  <si>
    <t>SPE TTF S6</t>
  </si>
  <si>
    <t>SPE TTF Y1</t>
  </si>
  <si>
    <t>SPE TTF Y2</t>
  </si>
  <si>
    <t>SPE TTF Y3</t>
  </si>
  <si>
    <t>Spectron Dutch TTF Gas Month</t>
  </si>
  <si>
    <t>Spectron Dutch TTF Gas Quarter</t>
  </si>
  <si>
    <t>Spectron Dutch TTF Gas Season</t>
  </si>
  <si>
    <t>Spectron Dutch TTF Gas Year</t>
  </si>
  <si>
    <t>NDX GNM M1</t>
  </si>
  <si>
    <t>NDX GNM M2</t>
  </si>
  <si>
    <t>NDX GNM M3</t>
  </si>
  <si>
    <t>NDX GNM M4</t>
  </si>
  <si>
    <t>NDX GNM M5</t>
  </si>
  <si>
    <t>NDX GNM M6</t>
  </si>
  <si>
    <t>NDX GNM M7</t>
  </si>
  <si>
    <t>NDX GNM M8</t>
  </si>
  <si>
    <t>NDX GNM M9</t>
  </si>
  <si>
    <t>NDX GNM M10</t>
  </si>
  <si>
    <t>NDX GNM Q1</t>
  </si>
  <si>
    <t>NDX GNM Q2</t>
  </si>
  <si>
    <t>NDX GNM Q3</t>
  </si>
  <si>
    <t>NDX GNM Q4</t>
  </si>
  <si>
    <t>NDX GNM Q5</t>
  </si>
  <si>
    <t>NDX GNM Q6</t>
  </si>
  <si>
    <t>NDX GNM S1</t>
  </si>
  <si>
    <t>NDX GNM S2</t>
  </si>
  <si>
    <t>NDX GNM S3</t>
  </si>
  <si>
    <t>NDX GNM S4</t>
  </si>
  <si>
    <t>NDX GNM Y1</t>
  </si>
  <si>
    <t>NDX GNM Y2</t>
  </si>
  <si>
    <t>NDX GNM Y3</t>
  </si>
  <si>
    <t>NDX GNM Y4</t>
  </si>
  <si>
    <t>GFI CEGHVTP M1</t>
  </si>
  <si>
    <t>GFI CEGHVTP M2</t>
  </si>
  <si>
    <t>GFI CEGHVTP M3</t>
  </si>
  <si>
    <t>GFI CEGHVTP M4</t>
  </si>
  <si>
    <t>GFI CEGHVTP Q1</t>
  </si>
  <si>
    <t>GFI CEGHVTP Q2</t>
  </si>
  <si>
    <t>GFI CEGHVTP Q3</t>
  </si>
  <si>
    <t>GFI CEGHVTP S1</t>
  </si>
  <si>
    <t>GFI CEGHVTP S2</t>
  </si>
  <si>
    <t>GFI CEGHVTP S3</t>
  </si>
  <si>
    <t>GFI CEGHVTP Y1</t>
  </si>
  <si>
    <t>GFI CEGHVTP Y2</t>
  </si>
  <si>
    <t>ICE NBD D1</t>
  </si>
  <si>
    <t>ICE NBD D2</t>
  </si>
  <si>
    <t>ICE NBD D3</t>
  </si>
  <si>
    <t>SPE NBP M1</t>
  </si>
  <si>
    <t>SPE NBP M2</t>
  </si>
  <si>
    <t>SPE NBP M3</t>
  </si>
  <si>
    <t>SPE NBP M4</t>
  </si>
  <si>
    <t>SPE NBP M5</t>
  </si>
  <si>
    <t>SPE NBP M6</t>
  </si>
  <si>
    <t>SPE NBP M7</t>
  </si>
  <si>
    <t>SPE NBP M8</t>
  </si>
  <si>
    <t>SPE NBP M9</t>
  </si>
  <si>
    <t>SPE NBP Q1</t>
  </si>
  <si>
    <t>SPE NBP Q2</t>
  </si>
  <si>
    <t>SPE NBP Q3</t>
  </si>
  <si>
    <t>SPE NBP Q4</t>
  </si>
  <si>
    <t>SPE NBP Q5</t>
  </si>
  <si>
    <t>SPE NBP Q6</t>
  </si>
  <si>
    <t>SPE NBP S1</t>
  </si>
  <si>
    <t>SPE NBP S2</t>
  </si>
  <si>
    <t>SPE NBP S3</t>
  </si>
  <si>
    <t>SPE NBP S4</t>
  </si>
  <si>
    <t>SPE NBP Y1</t>
  </si>
  <si>
    <t>SPE NBP Y2</t>
  </si>
  <si>
    <t>PEGAS UK NBP Gas Prompt</t>
  </si>
  <si>
    <t>PEGAS UK NBP Gas Month</t>
  </si>
  <si>
    <t>PEGAS UK NBP Gas Quarter</t>
  </si>
  <si>
    <t>PEGAS UK NBP Gas Season</t>
  </si>
  <si>
    <t>PEGAS UK NBP Gas Year</t>
  </si>
  <si>
    <t>ICE UK NBP Gas Day</t>
  </si>
  <si>
    <t>ICE UK NBP Gas Month</t>
  </si>
  <si>
    <t>ICE UK NBP Gas Quarter</t>
  </si>
  <si>
    <t>ICE UK NBP Gas Season</t>
  </si>
  <si>
    <t>ICE UK NBP Gas Year</t>
  </si>
  <si>
    <t>ICAP UK NBP Gas Prompt</t>
  </si>
  <si>
    <t>ICAP UK NBP Gas Month</t>
  </si>
  <si>
    <t>ICAP UK NBP Gas Quarter</t>
  </si>
  <si>
    <t>ICAP UK NBP Gas Season</t>
  </si>
  <si>
    <t>ICAP UK NBP Gas Year</t>
  </si>
  <si>
    <t>Spectron UK NBP Gas Month</t>
  </si>
  <si>
    <t>Spectron UK NBP Gas Quarter</t>
  </si>
  <si>
    <t>Spectron UK NBP Gas Season</t>
  </si>
  <si>
    <t>Spectron UK NBP Gas Year</t>
  </si>
  <si>
    <t>PEGAS CEGH Gas Prompt</t>
  </si>
  <si>
    <t>PEGAS CEGH Gas Month</t>
  </si>
  <si>
    <t>PEGAS CEGH Gas Quarter</t>
  </si>
  <si>
    <t>PEGAS CEGH Gas Season</t>
  </si>
  <si>
    <t>PEGAS CEGH Gas Year</t>
  </si>
  <si>
    <t>GFI CEGH Gas Month</t>
  </si>
  <si>
    <t>GFI CEGH Gas Quarter</t>
  </si>
  <si>
    <t>GFI CEGH Gas Season</t>
  </si>
  <si>
    <t>GFI CEGH Gas Year</t>
  </si>
  <si>
    <t>ICAP CEGH Gas Prompt</t>
  </si>
  <si>
    <t>ICAP CEGH Gas Month</t>
  </si>
  <si>
    <t>ICAP CEGH Gas Quarter</t>
  </si>
  <si>
    <t>ICAP CEGH Gas Season</t>
  </si>
  <si>
    <t>ICAP CEGH Gas Year</t>
  </si>
  <si>
    <t>PEGAS Danish ETF Gas Month</t>
  </si>
  <si>
    <t>PEGAS Italian PSV Gas Month</t>
  </si>
  <si>
    <t>PEGAS Italian PSV Gas Quarter</t>
  </si>
  <si>
    <t>PEGAS Italian PSV Gas Season</t>
  </si>
  <si>
    <t>PEGAS Italian PSV Gas Year</t>
  </si>
  <si>
    <t>ICAP Italian PSV Gas Prompt</t>
  </si>
  <si>
    <t>ICAP Italian PSV Gas Month</t>
  </si>
  <si>
    <t>ICAP Italian PSV Gas Quarter</t>
  </si>
  <si>
    <t>ICAP Italian PSV Gas Season</t>
  </si>
  <si>
    <t>ICAP Italian PSV Gas Year</t>
  </si>
  <si>
    <t>TGE Gas</t>
  </si>
  <si>
    <t>Sources: TGE</t>
  </si>
  <si>
    <t>Sources: PEGAS, ICE Endex, GFI, ICAP, Spectron</t>
  </si>
  <si>
    <t>Sources: PEGAS, ICE, ICAP, Spectron</t>
  </si>
  <si>
    <t>Sources: PEGAS, GFI, ICAP</t>
  </si>
  <si>
    <t>Sources: PEGAS</t>
  </si>
  <si>
    <t>Sources: PEGAS, ICAP</t>
  </si>
  <si>
    <t>PXE Czech Gas</t>
  </si>
  <si>
    <t>PEGAS ETF</t>
  </si>
  <si>
    <t>Pegas TTF, ICE Endex, ICAP, GFI</t>
  </si>
  <si>
    <t>PEGAS, ICE, ICAP, Spectron NBP</t>
  </si>
  <si>
    <t>PEGAS, GFI, ICAP CEGH</t>
  </si>
  <si>
    <t>PEGAS, ICAP PSV</t>
  </si>
  <si>
    <t>PEGAS Belgian ZEE Gas Quarter</t>
  </si>
  <si>
    <t>PEGAS Belgian ZEE Gas Season</t>
  </si>
  <si>
    <t>PEGAS Belgian ZEE Gas Year</t>
  </si>
  <si>
    <t>PEGAS Belgian ZEE Gas Prompt</t>
  </si>
  <si>
    <t>PEGAS Belgian ZEE Gas Month</t>
  </si>
  <si>
    <t>PEGAS Belgian ZTP Gas Prompt</t>
  </si>
  <si>
    <t>PEGAS Belgian ZTP Gas Month</t>
  </si>
  <si>
    <t>SPE 45-68-15-0</t>
  </si>
  <si>
    <t>SPE 45-68-20-0</t>
  </si>
  <si>
    <t>SPE 45-68-25-0</t>
  </si>
  <si>
    <t>SPE 45-68-30-0</t>
  </si>
  <si>
    <t>SPE 45-68-35-0</t>
  </si>
  <si>
    <t>SPE 45-68-45-0</t>
  </si>
  <si>
    <t>SPE 45-68-55-0</t>
  </si>
  <si>
    <t>SPE 45-68-65-0</t>
  </si>
  <si>
    <t>SPE ZEE M1</t>
  </si>
  <si>
    <t>SPE ZEE M2</t>
  </si>
  <si>
    <t>SPE ZEE M3</t>
  </si>
  <si>
    <t>SPE ZEE M4</t>
  </si>
  <si>
    <t>SPE ZEE Q1</t>
  </si>
  <si>
    <t>SPE ZEE Q2</t>
  </si>
  <si>
    <t>SPE ZEE Q3</t>
  </si>
  <si>
    <t>SPE ZEE Q4</t>
  </si>
  <si>
    <t>SPE ZEE S1</t>
  </si>
  <si>
    <t>SPE ZEE S2</t>
  </si>
  <si>
    <t>SPE ZEE S3</t>
  </si>
  <si>
    <t>SPE ZEE S4</t>
  </si>
  <si>
    <t>SPE ZEE Y1</t>
  </si>
  <si>
    <t>SPE ZEE Y2</t>
  </si>
  <si>
    <t>SPE ZEE Y3</t>
  </si>
  <si>
    <t>SPE ZEE Y4</t>
  </si>
  <si>
    <t>ICAP Belgian ZEE Gas Prompt</t>
  </si>
  <si>
    <t>ICAP Belgian ZEE Gas Month</t>
  </si>
  <si>
    <t>ICAP Belgian ZEE Gas Quarter</t>
  </si>
  <si>
    <t>ICAP Belgian ZEE Gas Season</t>
  </si>
  <si>
    <t>ICAP Belgian ZEE Gas Year</t>
  </si>
  <si>
    <t>Spectron Belgian ZEE Gas Prompt</t>
  </si>
  <si>
    <t>Spectron Belgian ZEE Gas Month</t>
  </si>
  <si>
    <t>Spectron Belgian ZEE Gas Quarter</t>
  </si>
  <si>
    <t>Spectron Belgian ZEE Gas Season</t>
  </si>
  <si>
    <t>Spectron Belgian ZEE Gas Year</t>
  </si>
  <si>
    <t>Sources: PEGAS, ICAP, Spectron</t>
  </si>
  <si>
    <t>PEGAS, ICAP, Spectron ZEE/ZTP</t>
  </si>
  <si>
    <t>ICAP AUTVTP D0</t>
  </si>
  <si>
    <t>ICAP AUTVTP M1</t>
  </si>
  <si>
    <t>ICAP AUTVTP M2</t>
  </si>
  <si>
    <t>ICAP AUTVTP M3</t>
  </si>
  <si>
    <t>ICAP AUTVTP Q1</t>
  </si>
  <si>
    <t>ICAP AUTVTP Q2</t>
  </si>
  <si>
    <t>ICAP AUTVTP Q3</t>
  </si>
  <si>
    <t>ICAP AUTVTP Q4</t>
  </si>
  <si>
    <t>ICAP AUTVTP S1</t>
  </si>
  <si>
    <t>ICAP AUTVTP S2</t>
  </si>
  <si>
    <t>ICAP AUTVTP S3</t>
  </si>
  <si>
    <t>ICAP AUTVTP Y1</t>
  </si>
  <si>
    <t>ICAP AUTVTP Y2</t>
  </si>
  <si>
    <t>ICAP TTFHi D0</t>
  </si>
  <si>
    <t>ICAP TTFHi M1</t>
  </si>
  <si>
    <t>ICAP TTFHi M2</t>
  </si>
  <si>
    <t>ICAP TTFHi M3</t>
  </si>
  <si>
    <t>ICAP TTFHi M4</t>
  </si>
  <si>
    <t>ICAP TTFHi M5</t>
  </si>
  <si>
    <t>ICAP TTFHi M6</t>
  </si>
  <si>
    <t>ICAP TTFHi M7</t>
  </si>
  <si>
    <t>ICAP TTFHi M8</t>
  </si>
  <si>
    <t>ICAP TTFHi M9</t>
  </si>
  <si>
    <t>ICAP TTFHi Q1</t>
  </si>
  <si>
    <t>ICAP TTFHi Q2</t>
  </si>
  <si>
    <t>ICAP TTFHi Q3</t>
  </si>
  <si>
    <t>ICAP TTFHi Q4</t>
  </si>
  <si>
    <t>ICAP TTFHi S1</t>
  </si>
  <si>
    <t>ICAP TTFHi S2</t>
  </si>
  <si>
    <t>ICAP TTFHi S3</t>
  </si>
  <si>
    <t>ICAP TTFHi S4</t>
  </si>
  <si>
    <t>ICAP TTFHi Y1</t>
  </si>
  <si>
    <t>ICAP TTFHi Y2</t>
  </si>
  <si>
    <t>ICAP TTFHi Y3</t>
  </si>
  <si>
    <t>ICAP TTFHi Y4</t>
  </si>
  <si>
    <t>ICAP NBP D0</t>
  </si>
  <si>
    <t>ICAP NBP M1</t>
  </si>
  <si>
    <t>ICAP NBP M2</t>
  </si>
  <si>
    <t>ICAP NBP M3</t>
  </si>
  <si>
    <t>ICAP NBP M4</t>
  </si>
  <si>
    <t>ICAP NBP M5</t>
  </si>
  <si>
    <t>ICAP NBP M6</t>
  </si>
  <si>
    <t>ICAP NBP M7</t>
  </si>
  <si>
    <t>ICAP NBP M8</t>
  </si>
  <si>
    <t>ICAP NBP Q1</t>
  </si>
  <si>
    <t>ICAP NBP Q2</t>
  </si>
  <si>
    <t>ICAP NBP Q3</t>
  </si>
  <si>
    <t>ICAP NBP Q4</t>
  </si>
  <si>
    <t>ICAP NBP Q5</t>
  </si>
  <si>
    <t>ICAP NBP S1</t>
  </si>
  <si>
    <t>ICAP NBP S2</t>
  </si>
  <si>
    <t>ICAP NBP S3</t>
  </si>
  <si>
    <t>ICAP NBP S4</t>
  </si>
  <si>
    <t>ICAP NBP Y1</t>
  </si>
  <si>
    <t>ICAP NBP Y2</t>
  </si>
  <si>
    <t>ICAP 91-19-2-0</t>
  </si>
  <si>
    <t>ICAP 91-19-3-0</t>
  </si>
  <si>
    <t>ICAP 91-19-4-0</t>
  </si>
  <si>
    <t>ICAP 91-19-5-0</t>
  </si>
  <si>
    <t>ICAP 91-19-6-0</t>
  </si>
  <si>
    <t>ICAP 91-19-8-0</t>
  </si>
  <si>
    <t>ICAP ZEE D0</t>
  </si>
  <si>
    <t>ICAP ZEE M1</t>
  </si>
  <si>
    <t>ICAP ZEE M2</t>
  </si>
  <si>
    <t>ICAP ZEE M3</t>
  </si>
  <si>
    <t>ICAP ZEE M4</t>
  </si>
  <si>
    <t>ICAP ZEE Q1</t>
  </si>
  <si>
    <t>ICAP ZEE Q2</t>
  </si>
  <si>
    <t>ICAP ZEE Q3</t>
  </si>
  <si>
    <t>ICAP ZEE Q4</t>
  </si>
  <si>
    <t>ICAP ZEE S1</t>
  </si>
  <si>
    <t>ICAP ZEE S2</t>
  </si>
  <si>
    <t>ICAP ZEE S3</t>
  </si>
  <si>
    <t>ICAP ZEE S4</t>
  </si>
  <si>
    <t>ICAP ZEE Y1</t>
  </si>
  <si>
    <t>ICAP ZEE Y2</t>
  </si>
  <si>
    <t>ICAP PSV D0</t>
  </si>
  <si>
    <t>ICAP PSV M1</t>
  </si>
  <si>
    <t>ICAP PSV M2</t>
  </si>
  <si>
    <t>ICAP PSV M3</t>
  </si>
  <si>
    <t>ICAP PSV M4</t>
  </si>
  <si>
    <t>ICAP PSV M5</t>
  </si>
  <si>
    <t>ICAP PSV M6</t>
  </si>
  <si>
    <t>ICAP PSV Q1</t>
  </si>
  <si>
    <t>ICAP PSV Q2</t>
  </si>
  <si>
    <t>ICAP PSV Q3</t>
  </si>
  <si>
    <t>ICAP PSV Q4</t>
  </si>
  <si>
    <t>ICAP PSV S1</t>
  </si>
  <si>
    <t>ICAP PSV S2</t>
  </si>
  <si>
    <t>ICAP PSV Y1</t>
  </si>
  <si>
    <t>ICAP PSV Y2</t>
  </si>
  <si>
    <t>DA</t>
  </si>
  <si>
    <t>WD</t>
  </si>
  <si>
    <t>WE</t>
  </si>
  <si>
    <t>Day Ahead</t>
  </si>
  <si>
    <t>Weekend</t>
  </si>
  <si>
    <t>Saturday</t>
  </si>
  <si>
    <t>W.D.</t>
  </si>
  <si>
    <t>D.A</t>
  </si>
  <si>
    <t>B.O.W</t>
  </si>
  <si>
    <t>W/END</t>
  </si>
  <si>
    <t>WK/DY NW</t>
  </si>
  <si>
    <t>BoM</t>
  </si>
  <si>
    <t>SAT</t>
  </si>
  <si>
    <t>SUN</t>
  </si>
  <si>
    <t>PEGAS TTF M1</t>
  </si>
  <si>
    <t>PEGAS TTF M2</t>
  </si>
  <si>
    <t>PEGAS TTF M3</t>
  </si>
  <si>
    <t>PEGAS TTF M4</t>
  </si>
  <si>
    <t>PEGAS TTF Q1</t>
  </si>
  <si>
    <t>PEGAS TTF Q2</t>
  </si>
  <si>
    <t>PEGAS TTF Q3</t>
  </si>
  <si>
    <t>PEGAS TTF Q4</t>
  </si>
  <si>
    <t>PEGAS TTF Q5</t>
  </si>
  <si>
    <t>PEGAS TTF S1</t>
  </si>
  <si>
    <t>PEGAS TTF S2</t>
  </si>
  <si>
    <t>PEGAS TTF S3</t>
  </si>
  <si>
    <t>PEGAS TTF S4</t>
  </si>
  <si>
    <t>PEGAS TTF Y1</t>
  </si>
  <si>
    <t>PEGAS TTF Y2</t>
  </si>
  <si>
    <t>PEGAS TTF Y3</t>
  </si>
  <si>
    <t>PEGAS TTF Y4</t>
  </si>
  <si>
    <t>PEGAS TTF DA EGSI</t>
  </si>
  <si>
    <t>EGSI DA</t>
  </si>
  <si>
    <t>Sunday</t>
  </si>
  <si>
    <t>PEGAS TTF WD</t>
  </si>
  <si>
    <t>PEGAS TTF DA</t>
  </si>
  <si>
    <t>PEGAS TTF WE</t>
  </si>
  <si>
    <t>PEGAS TTF Saturday</t>
  </si>
  <si>
    <t>PEGAS TTF Sunday</t>
  </si>
  <si>
    <t>PEGAS NBP DA</t>
  </si>
  <si>
    <t>PEGAS NBP Saturday</t>
  </si>
  <si>
    <t>PEGAS NBP Sunday</t>
  </si>
  <si>
    <t>PEGAS NBP WD</t>
  </si>
  <si>
    <t>PEGAS NBP WE</t>
  </si>
  <si>
    <t>PEGAS NBP M1</t>
  </si>
  <si>
    <t>PEGAS NBP M2</t>
  </si>
  <si>
    <t>PEGAS NBP M3</t>
  </si>
  <si>
    <t>PEGAS NBP M4</t>
  </si>
  <si>
    <t>PEGAS NBP Q1</t>
  </si>
  <si>
    <t>PEGAS NBP Q2</t>
  </si>
  <si>
    <t>PEGAS NBP Q3</t>
  </si>
  <si>
    <t>PEGAS NBP Q4</t>
  </si>
  <si>
    <t>PEGAS NBP S1</t>
  </si>
  <si>
    <t>PEGAS NBP S2</t>
  </si>
  <si>
    <t>PEGAS NBP S3</t>
  </si>
  <si>
    <t>PEGAS NBP S4</t>
  </si>
  <si>
    <t>PEGAS NBP Y1</t>
  </si>
  <si>
    <t>PEGAS NBP Y2</t>
  </si>
  <si>
    <t>PEGAS NBP Y3</t>
  </si>
  <si>
    <t>PEGAS AUTVTP DA</t>
  </si>
  <si>
    <t>PEGAS AUTVTP DA EGSI</t>
  </si>
  <si>
    <t>PEGAS AUTVTP Saturday</t>
  </si>
  <si>
    <t>PEGAS AUTVTP Sunday</t>
  </si>
  <si>
    <t>PEGAS AUTVTP WD</t>
  </si>
  <si>
    <t>PEGAS AUTVTP WE</t>
  </si>
  <si>
    <t>PEGAS AUTVTP M1</t>
  </si>
  <si>
    <t>PEGAS AUTVTP M2</t>
  </si>
  <si>
    <t>PEGAS AUTVTP M3</t>
  </si>
  <si>
    <t>PEGAS AUTVTP Q1</t>
  </si>
  <si>
    <t>PEGAS AUTVTP Q2</t>
  </si>
  <si>
    <t>PEGAS AUTVTP Q3</t>
  </si>
  <si>
    <t>PEGAS AUTVTP Q4</t>
  </si>
  <si>
    <t>PEGAS AUTVTP S1</t>
  </si>
  <si>
    <t>PEGAS AUTVTP S2</t>
  </si>
  <si>
    <t>PEGAS AUTVTP S3</t>
  </si>
  <si>
    <t>PEGAS AUTVTP Y1</t>
  </si>
  <si>
    <t>PEGAS AUTVTP Y2</t>
  </si>
  <si>
    <t>PEGAS ZEE DA</t>
  </si>
  <si>
    <t>PEGAS ZEE Saturday</t>
  </si>
  <si>
    <t>PEGAS ZEE Sunday</t>
  </si>
  <si>
    <t>PEGAS ZEE WD</t>
  </si>
  <si>
    <t>PEGAS ZEE WE</t>
  </si>
  <si>
    <t>PEGAS ZTP DA</t>
  </si>
  <si>
    <t>PEGAS ZTP Saturday</t>
  </si>
  <si>
    <t>PEGAS ZTP Sunday</t>
  </si>
  <si>
    <t>PEGAS ZTP WD</t>
  </si>
  <si>
    <t>PEGAS ZTP WE</t>
  </si>
  <si>
    <t>PEGAS ZEE M1</t>
  </si>
  <si>
    <t>PEGAS ZEE M2</t>
  </si>
  <si>
    <t>PEGAS ZEE M3</t>
  </si>
  <si>
    <t>PEGAS ZEE Q1</t>
  </si>
  <si>
    <t>PEGAS ZEE Q2</t>
  </si>
  <si>
    <t>PEGAS ZEE Q3</t>
  </si>
  <si>
    <t>PEGAS ZEE S1</t>
  </si>
  <si>
    <t>PEGAS ZEE S2</t>
  </si>
  <si>
    <t>PEGAS ZEE S3</t>
  </si>
  <si>
    <t>PEGAS ZEE Y1</t>
  </si>
  <si>
    <t>PEGAS ZTP M1</t>
  </si>
  <si>
    <t>PEGAS ZTP M2</t>
  </si>
  <si>
    <t>PEGAS ZTP M3</t>
  </si>
  <si>
    <t>PEGAS ZTP Q1</t>
  </si>
  <si>
    <t>PEGAS ZTP Q2</t>
  </si>
  <si>
    <t>PEGAS ZTP Q3</t>
  </si>
  <si>
    <t>PEGAS ZTP S1</t>
  </si>
  <si>
    <t>PEGAS ZTP S2</t>
  </si>
  <si>
    <t>PEGAS ZTP S3</t>
  </si>
  <si>
    <t>PEGAS ZTP Y1</t>
  </si>
  <si>
    <t>PEGAS ZTP Y2</t>
  </si>
  <si>
    <t>PEGAS ZTP Y3</t>
  </si>
  <si>
    <t>PEGAS ZEE Y2</t>
  </si>
  <si>
    <t>PEGAS ZEE Y3</t>
  </si>
  <si>
    <t>PEGAS Belgian ZTP Gas Quarter</t>
  </si>
  <si>
    <t>PEGAS Belgian ZTP Gas Season</t>
  </si>
  <si>
    <t>PEGAS Belgian ZTP Gas Year</t>
  </si>
  <si>
    <t>PEGAS CZVTP DA EGSI</t>
  </si>
  <si>
    <t>PEGAS CZVTP WD</t>
  </si>
  <si>
    <t>PEGAS CZVTP DA</t>
  </si>
  <si>
    <t>PEGAS CZVTP WE</t>
  </si>
  <si>
    <t>PEGAS CZVTP Saturday</t>
  </si>
  <si>
    <t>PEGAS CZVTP Sunday</t>
  </si>
  <si>
    <t>PEGAS Czech Gas Prompt</t>
  </si>
  <si>
    <t>PEGAS PEG WD</t>
  </si>
  <si>
    <t>PEGAS PEG WE</t>
  </si>
  <si>
    <t>PEGAS PEG M1</t>
  </si>
  <si>
    <t>PEGAS PEG M2</t>
  </si>
  <si>
    <t>PEGAS PEG M3</t>
  </si>
  <si>
    <t>PEGAS PEG M4</t>
  </si>
  <si>
    <t>PEGAS PEG Q1</t>
  </si>
  <si>
    <t>PEGAS PEG Q2</t>
  </si>
  <si>
    <t>PEGAS PEG Q3</t>
  </si>
  <si>
    <t>PEGAS PEG Q4</t>
  </si>
  <si>
    <t>PEGAS PEG S1</t>
  </si>
  <si>
    <t>PEGAS PEG S2</t>
  </si>
  <si>
    <t>PEGAS PEG S3</t>
  </si>
  <si>
    <t>PEGAS PEG S4</t>
  </si>
  <si>
    <t>PEGAS PEG Y1</t>
  </si>
  <si>
    <t>PEGAS PEG Y2</t>
  </si>
  <si>
    <t>PEGAS PEG DA</t>
  </si>
  <si>
    <t>PEGAS PEG DA EGSI</t>
  </si>
  <si>
    <t>PEGAS PEG Saturday</t>
  </si>
  <si>
    <t>PEGAS PEG Sunday</t>
  </si>
  <si>
    <t>PEGAS French PEG Gas Prompt</t>
  </si>
  <si>
    <t>PEGAS French PEG Gas Month</t>
  </si>
  <si>
    <t>PEGAS French PEG Gas Quarter</t>
  </si>
  <si>
    <t>PEGAS French PEG Gas Season</t>
  </si>
  <si>
    <t>PEGAS French PEG Gas Year</t>
  </si>
  <si>
    <t>PEG</t>
  </si>
  <si>
    <t>PEGAS ETF DA</t>
  </si>
  <si>
    <t>PEGAS ETF DA EGSI</t>
  </si>
  <si>
    <t>PEGAS ETF WD</t>
  </si>
  <si>
    <t>PEGAS ETF WE</t>
  </si>
  <si>
    <t>PEGAS ETF Saturday</t>
  </si>
  <si>
    <t>PEGAS ETF Sunday</t>
  </si>
  <si>
    <t>PEGAS ETF M1</t>
  </si>
  <si>
    <t>Cal-2023</t>
  </si>
  <si>
    <t>Sum-2023</t>
  </si>
  <si>
    <t>Q1-2023</t>
  </si>
  <si>
    <t>Win-2023</t>
  </si>
  <si>
    <t>Sum-2024</t>
  </si>
  <si>
    <t>Cal-2024</t>
  </si>
  <si>
    <t>Cal-2025</t>
  </si>
  <si>
    <t>Bal of Week</t>
  </si>
  <si>
    <t>Bal of Month</t>
  </si>
  <si>
    <t>Nov-2022</t>
  </si>
  <si>
    <t>Dec-2022</t>
  </si>
  <si>
    <t>Jan-2023</t>
  </si>
  <si>
    <t>Q2-2023</t>
  </si>
  <si>
    <t>Q3-2023</t>
  </si>
  <si>
    <t>Q4-2023</t>
  </si>
  <si>
    <t>Wed-05-10</t>
  </si>
  <si>
    <t>WK41-2022</t>
  </si>
  <si>
    <t>WK42-2022</t>
  </si>
  <si>
    <t>WK43-2022</t>
  </si>
  <si>
    <t>WK44-2022</t>
  </si>
  <si>
    <t>Feb-2023</t>
  </si>
  <si>
    <t>Win-2024</t>
  </si>
  <si>
    <t>Mar-2023</t>
  </si>
  <si>
    <t>Apr-2023</t>
  </si>
  <si>
    <t>May-2023</t>
  </si>
  <si>
    <t>Q1-2024</t>
  </si>
  <si>
    <t>Q2-2024</t>
  </si>
  <si>
    <t>Sum-2025</t>
  </si>
  <si>
    <t>Win-2025</t>
  </si>
  <si>
    <t>Cal-2026</t>
  </si>
  <si>
    <t>Thu-06-10</t>
  </si>
  <si>
    <t>Fri-07-10</t>
  </si>
  <si>
    <t>Jun-2023</t>
  </si>
  <si>
    <t>Jul-2023</t>
  </si>
  <si>
    <t>Aug-2023</t>
  </si>
  <si>
    <t>GasYr-2023</t>
  </si>
  <si>
    <t>PEGAS German THE Gas Prompt</t>
  </si>
  <si>
    <t>ICE Endex German THE Gas Month</t>
  </si>
  <si>
    <t>GFI German THE Gas Month</t>
  </si>
  <si>
    <t>ICAP German THE Gas Prompt</t>
  </si>
  <si>
    <t>Spectron German THE Gas Month</t>
  </si>
  <si>
    <t>PEGAS German THE Gas Month</t>
  </si>
  <si>
    <t>Spectron German THE Gas Quarter</t>
  </si>
  <si>
    <t>PEGAS German THE Gas Quarter</t>
  </si>
  <si>
    <t>Spectron German THE Gas Year</t>
  </si>
  <si>
    <t>PEGAS German THE Gas Season</t>
  </si>
  <si>
    <t>ICE Endex German THE Gas Season</t>
  </si>
  <si>
    <t>PEGAS German THE Gas Year</t>
  </si>
  <si>
    <t>ICE Endex German THE Gas Year</t>
  </si>
  <si>
    <t>PEGAS THE DA</t>
  </si>
  <si>
    <t>SPE THE M1</t>
  </si>
  <si>
    <t>PEGAS THE DA EGSI</t>
  </si>
  <si>
    <t>SPE THE M2</t>
  </si>
  <si>
    <t>PEGAS THE Saturday</t>
  </si>
  <si>
    <t>SPE THE M3</t>
  </si>
  <si>
    <t>PEGAS THE Sunday</t>
  </si>
  <si>
    <t>SPE THE M4</t>
  </si>
  <si>
    <t>PEGAS THE WD</t>
  </si>
  <si>
    <t>SPE THE M5</t>
  </si>
  <si>
    <t>PEGAS THE WE</t>
  </si>
  <si>
    <t>SPE THE M6</t>
  </si>
  <si>
    <t>PEGAS THE M1</t>
  </si>
  <si>
    <t>SPE THE Q1</t>
  </si>
  <si>
    <t>PEGAS THE M2</t>
  </si>
  <si>
    <t>SPE THE Q2</t>
  </si>
  <si>
    <t>PEGAS THE M3</t>
  </si>
  <si>
    <t>SPE THE Q3</t>
  </si>
  <si>
    <t>PEGAS THE M4</t>
  </si>
  <si>
    <t>SPE THE Q4</t>
  </si>
  <si>
    <t>PEGAS THE Q1</t>
  </si>
  <si>
    <t>SPE THE Y1</t>
  </si>
  <si>
    <t>PEGAS THE Q2</t>
  </si>
  <si>
    <t>SPE THE Y2</t>
  </si>
  <si>
    <t>PEGAS THE Q3</t>
  </si>
  <si>
    <t>SPE THE Y3</t>
  </si>
  <si>
    <t>PEGAS THE Q4</t>
  </si>
  <si>
    <t>PEGAS THE S1</t>
  </si>
  <si>
    <t>PEGAS THE S2</t>
  </si>
  <si>
    <t>PEGAS THE S3</t>
  </si>
  <si>
    <t>PEGAS THE S4</t>
  </si>
  <si>
    <t>PEGAS THE Y1</t>
  </si>
  <si>
    <t>PEGAS THE Y2</t>
  </si>
  <si>
    <t>PEGAS THE Y3</t>
  </si>
  <si>
    <t>PEGAS THE Y4</t>
  </si>
  <si>
    <t>GFI THE M1</t>
  </si>
  <si>
    <t>GFI THE M2</t>
  </si>
  <si>
    <t>GFI THE M3</t>
  </si>
  <si>
    <t>GFI THE M4</t>
  </si>
  <si>
    <t>GFI THE M5</t>
  </si>
  <si>
    <t>GFI THE M6</t>
  </si>
  <si>
    <t>GFI THE M7</t>
  </si>
  <si>
    <t>GFI THE M8</t>
  </si>
  <si>
    <t>GFI THE M9</t>
  </si>
  <si>
    <t>GFI THE Q1</t>
  </si>
  <si>
    <t>GFI THE Q2</t>
  </si>
  <si>
    <t>GFI THE Q3</t>
  </si>
  <si>
    <t>GFI THE Q4</t>
  </si>
  <si>
    <t>GFI THE Q5</t>
  </si>
  <si>
    <t>GFI THE Q6</t>
  </si>
  <si>
    <t>GFI THE S1</t>
  </si>
  <si>
    <t>GFI THE S2</t>
  </si>
  <si>
    <t>GFI THE S3</t>
  </si>
  <si>
    <t>GFI THE S4</t>
  </si>
  <si>
    <t>GFI THE S5</t>
  </si>
  <si>
    <t>GFI THE S6</t>
  </si>
  <si>
    <t>GFI THE L S1</t>
  </si>
  <si>
    <t>GFI THE Y1</t>
  </si>
  <si>
    <t>GFI THE Y2</t>
  </si>
  <si>
    <t>GFI THE Y3</t>
  </si>
  <si>
    <t>GFI THE Y4</t>
  </si>
  <si>
    <t>ICAP THE D0</t>
  </si>
  <si>
    <t>ICAP THE M1</t>
  </si>
  <si>
    <t>ICAP THE M2</t>
  </si>
  <si>
    <t>ICAP THE M3</t>
  </si>
  <si>
    <t>ICAP THE M4</t>
  </si>
  <si>
    <t>ICAP THE M5</t>
  </si>
  <si>
    <t>ICAP THEL M1</t>
  </si>
  <si>
    <t>ICAP THE Q1</t>
  </si>
  <si>
    <t>ICAP THE Q2</t>
  </si>
  <si>
    <t>ICAP THE Q3</t>
  </si>
  <si>
    <t>ICAP THE Q4</t>
  </si>
  <si>
    <t>ICAP THE S1</t>
  </si>
  <si>
    <t>ICAP THE S2</t>
  </si>
  <si>
    <t>ICAP THE S3</t>
  </si>
  <si>
    <t>ICAP THE S4</t>
  </si>
  <si>
    <t>ICAP THEL S1</t>
  </si>
  <si>
    <t>ICAP THEL S2</t>
  </si>
  <si>
    <t>ICAP THE Y1</t>
  </si>
  <si>
    <t>ICAP THE Y2</t>
  </si>
  <si>
    <t>ICAP THE Y3</t>
  </si>
  <si>
    <t>ICAP German THE Gas Month</t>
  </si>
  <si>
    <t>GFI German THE Gas Quarter</t>
  </si>
  <si>
    <t>ICAP German THE Gas Quarter</t>
  </si>
  <si>
    <t>ICE Endex German THE Gas Quarter</t>
  </si>
  <si>
    <t>ICAP German THE Gas Season</t>
  </si>
  <si>
    <t>GFI German THE Gas Season</t>
  </si>
  <si>
    <t>ICAP German THE Gas Year</t>
  </si>
  <si>
    <t>GFI German THE Gas Year</t>
  </si>
  <si>
    <t>PEGAS, ICE Endex, GFI, ICAP THE</t>
  </si>
  <si>
    <t>Spectron THE</t>
  </si>
  <si>
    <t>ICE GWM M1</t>
  </si>
  <si>
    <t>ICE GWM M2</t>
  </si>
  <si>
    <t>ICE GWM M3</t>
  </si>
  <si>
    <t>ICE GWM M4</t>
  </si>
  <si>
    <t>ICE GWM M5</t>
  </si>
  <si>
    <t>ICE GWM M6</t>
  </si>
  <si>
    <t>ICE GWM M7</t>
  </si>
  <si>
    <t>ICE GWM M8</t>
  </si>
  <si>
    <t>ICE GWM M9</t>
  </si>
  <si>
    <t>ICE GWM M10</t>
  </si>
  <si>
    <t>ICE GWM Q1</t>
  </si>
  <si>
    <t>ICE GWM Q2</t>
  </si>
  <si>
    <t>ICE GWM Q3</t>
  </si>
  <si>
    <t>ICE GWM Q4</t>
  </si>
  <si>
    <t>ICE GWM Q5</t>
  </si>
  <si>
    <t>ICE GWM Q6</t>
  </si>
  <si>
    <t>ICE GWM S1</t>
  </si>
  <si>
    <t>ICE GWM S2</t>
  </si>
  <si>
    <t>ICE GWM S3</t>
  </si>
  <si>
    <t>ICE GWM S4</t>
  </si>
  <si>
    <t>ICE GWM Y1</t>
  </si>
  <si>
    <t>ICE GWM Y2</t>
  </si>
  <si>
    <t>ICE GWM Y3</t>
  </si>
  <si>
    <t>PEGAS PSV M1</t>
  </si>
  <si>
    <t>PEGAS PSV M2</t>
  </si>
  <si>
    <t>PEGAS PSV M3</t>
  </si>
  <si>
    <t>PEGAS PSV Q1</t>
  </si>
  <si>
    <t>PEGAS PSV Q2</t>
  </si>
  <si>
    <t>PEGAS PSV Q3</t>
  </si>
  <si>
    <t>PEGAS PSV S1</t>
  </si>
  <si>
    <t>PEGAS PSV S2</t>
  </si>
  <si>
    <t>PEGAS PSV Y1</t>
  </si>
  <si>
    <t>PEGAS CZVTP M1</t>
  </si>
  <si>
    <t>PEGAS CZVTP M2</t>
  </si>
  <si>
    <t>PEGAS CZVTP M3</t>
  </si>
  <si>
    <t>PEGAS CZVTP M4</t>
  </si>
  <si>
    <t>PEGAS CZVTP Q1</t>
  </si>
  <si>
    <t>PEGAS CZVTP Q2</t>
  </si>
  <si>
    <t>PEGAS CZVTP Q3</t>
  </si>
  <si>
    <t>PEGAS CZVTP Q4</t>
  </si>
  <si>
    <t>PEGAS CZVTP S1</t>
  </si>
  <si>
    <t>PEGAS CZVTP S2</t>
  </si>
  <si>
    <t>PEGAS CZVTP S3</t>
  </si>
  <si>
    <t>PEGAS CZVTP S4</t>
  </si>
  <si>
    <t>PEGAS CZVTP Y1</t>
  </si>
  <si>
    <t>PEGAS CZVTP Y2</t>
  </si>
  <si>
    <t>PEGAS CZVTP Y3</t>
  </si>
  <si>
    <t>PEGAS CZVTP Y4</t>
  </si>
  <si>
    <t>PEGAS Czech Gas Month</t>
  </si>
  <si>
    <t>PEGAS Czech Gas Quarter</t>
  </si>
  <si>
    <t>PEGAS Czech Gas Season</t>
  </si>
  <si>
    <t>PEGAS Czech Gas Year</t>
  </si>
  <si>
    <t>HUPX HUVTP DA</t>
  </si>
  <si>
    <t>HUPX HUVTP DA EGSI</t>
  </si>
  <si>
    <t>HUPX HUVTP WD</t>
  </si>
  <si>
    <t>HUPX HUVTP WE</t>
  </si>
  <si>
    <t>HUPX HUVTP Saturday</t>
  </si>
  <si>
    <t>HUPX HUVTP Sunday</t>
  </si>
  <si>
    <t>HUPX HUVTP M1</t>
  </si>
  <si>
    <t>HUPX HUVTP M2</t>
  </si>
  <si>
    <t>HUPX HUVTP M3</t>
  </si>
  <si>
    <t>HUPX HUVTP M4</t>
  </si>
  <si>
    <t>HUPX HUVTP Q1</t>
  </si>
  <si>
    <t>HUPX HUVTP Q2</t>
  </si>
  <si>
    <t>HUPX HUVTP Q3</t>
  </si>
  <si>
    <t>HUPX HUVTP Q4</t>
  </si>
  <si>
    <t>HUPX HUVTP S1</t>
  </si>
  <si>
    <t>HUPX HUVTP S2</t>
  </si>
  <si>
    <t>HUPX HUVTP S3</t>
  </si>
  <si>
    <t>HUPX HUVTP S4</t>
  </si>
  <si>
    <t>HUPX HUVTP Y1</t>
  </si>
  <si>
    <t>HUPX HUVTP Y2</t>
  </si>
  <si>
    <t>HUPX HUVTP Y3</t>
  </si>
  <si>
    <t>HUPX HUVTP Y4</t>
  </si>
  <si>
    <t>Y-2023</t>
  </si>
  <si>
    <t>Y-2024</t>
  </si>
  <si>
    <t>CEEGEX Hungarian Gas Prompt</t>
  </si>
  <si>
    <t>CEEGEX Hungarian Gas Month</t>
  </si>
  <si>
    <t>CEEGEX Hungarian Gas Quarter</t>
  </si>
  <si>
    <t>CEEGEX Hungarian Gas Season</t>
  </si>
  <si>
    <t>CEEGEX Hungarian Gas Year</t>
  </si>
  <si>
    <t>CEEGEX Hungarian Gas</t>
  </si>
  <si>
    <t>Source: CEEGEX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</si>
</sst>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</cellStyleXfs>
  <cellXfs count="31">
    <xf numFmtId="0" fontId="0" fillId="0" borderId="0" xfId="0"/>
    <xf numFmtId="0" fontId="2" fillId="0" borderId="1" xfId="0" applyFont="1" applyBorder="1" applyAlignment="1">
      <alignment horizontal="center"/>
    </xf>
    <xf numFmtId="0" fontId="1" fillId="2" borderId="1" xfId="1" applyBorder="1"/>
    <xf numFmtId="0" fontId="1" fillId="2" borderId="1" xfId="1" applyBorder="1" applyAlignment="1">
      <alignment horizontal="center"/>
    </xf>
    <xf numFmtId="0" fontId="1" fillId="4" borderId="1" xfId="3" applyBorder="1" applyAlignment="1">
      <alignment horizontal="center"/>
    </xf>
    <xf numFmtId="0" fontId="0" fillId="0" borderId="1" xfId="0" applyBorder="1" applyAlignment="1">
      <alignment horizontal="center"/>
    </xf>
    <xf numFmtId="22" fontId="0" fillId="0" borderId="1" xfId="0" applyNumberFormat="1" applyBorder="1" applyAlignment="1">
      <alignment horizontal="center"/>
    </xf>
    <xf numFmtId="0" fontId="4" fillId="3" borderId="1" xfId="2" applyFont="1" applyBorder="1"/>
    <xf numFmtId="0" fontId="2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4" fillId="5" borderId="0" xfId="0" applyFont="1" applyFill="1" applyAlignment="1">
      <alignment horizontal="left"/>
    </xf>
    <xf numFmtId="0" fontId="0" fillId="5" borderId="0" xfId="0" applyFill="1" applyAlignment="1">
      <alignment horizontal="left"/>
    </xf>
    <xf numFmtId="0" fontId="0" fillId="5" borderId="0" xfId="0" applyFill="1" applyAlignment="1">
      <alignment horizontal="center"/>
    </xf>
    <xf numFmtId="0" fontId="0" fillId="5" borderId="0" xfId="0" applyFill="1"/>
    <xf numFmtId="0" fontId="2" fillId="5" borderId="0" xfId="0" applyFont="1" applyFill="1" applyAlignment="1">
      <alignment horizontal="left"/>
    </xf>
    <xf numFmtId="0" fontId="2" fillId="5" borderId="0" xfId="0" applyFont="1" applyFill="1" applyAlignment="1">
      <alignment horizontal="center"/>
    </xf>
    <xf numFmtId="0" fontId="2" fillId="5" borderId="0" xfId="0" applyFont="1" applyFill="1"/>
    <xf numFmtId="0" fontId="0" fillId="5" borderId="1" xfId="0" applyFill="1" applyBorder="1" applyAlignment="1">
      <alignment horizontal="center"/>
    </xf>
    <xf numFmtId="0" fontId="0" fillId="5" borderId="0" xfId="0" quotePrefix="1" applyFill="1"/>
    <xf numFmtId="22" fontId="0" fillId="5" borderId="0" xfId="0" applyNumberFormat="1" applyFill="1" applyAlignment="1">
      <alignment horizontal="center"/>
    </xf>
    <xf numFmtId="0" fontId="0" fillId="5" borderId="0" xfId="0" quotePrefix="1" applyFill="1" applyAlignment="1">
      <alignment horizontal="left"/>
    </xf>
    <xf numFmtId="0" fontId="4" fillId="5" borderId="0" xfId="0" applyFont="1" applyFill="1"/>
    <xf numFmtId="22" fontId="0" fillId="5" borderId="0" xfId="0" applyNumberFormat="1" applyFill="1"/>
    <xf numFmtId="0" fontId="5" fillId="5" borderId="0" xfId="0" applyFont="1" applyFill="1"/>
    <xf numFmtId="0" fontId="0" fillId="5" borderId="0" xfId="0" quotePrefix="1" applyFill="1" applyAlignment="1">
      <alignment horizontal="center"/>
    </xf>
    <xf numFmtId="0" fontId="3" fillId="5" borderId="0" xfId="0" applyFont="1" applyFill="1"/>
    <xf numFmtId="0" fontId="3" fillId="5" borderId="0" xfId="0" quotePrefix="1" applyFont="1" applyFill="1"/>
    <xf numFmtId="22" fontId="3" fillId="5" borderId="0" xfId="0" applyNumberFormat="1" applyFont="1" applyFill="1"/>
    <xf numFmtId="0" fontId="3" fillId="5" borderId="0" xfId="0" quotePrefix="1" applyFont="1" applyFill="1" applyAlignment="1">
      <alignment horizontal="left"/>
    </xf>
    <xf numFmtId="0" fontId="3" fillId="5" borderId="0" xfId="0" applyFont="1" applyFill="1" applyAlignment="1">
      <alignment horizontal="center"/>
    </xf>
    <xf numFmtId="22" fontId="3" fillId="5" borderId="0" xfId="0" applyNumberFormat="1" applyFont="1" applyFill="1" applyAlignment="1">
      <alignment horizontal="center"/>
    </xf>
  </cellXfs>
  <cellStyles count="4">
    <cellStyle name="20% - Accent4" xfId="3" builtinId="42"/>
    <cellStyle name="40% - Accent3" xfId="1" builtinId="39"/>
    <cellStyle name="Accent4" xfId="2" builtinId="41"/>
    <cellStyle name="Normal" xfId="0" builtinId="0"/>
  </cellStyles>
  <dxfs count="12"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.dc300a8261f247f08895bbaad5c32ecb">
      <tp>
        <v>70</v>
        <stp/>
        <stp>32d6f453-7d4b-411e-95a8-351eec0631b0</stp>
        <tr r="A50" s="16"/>
      </tp>
    </main>
    <main first="rtdsrv.dc300a8261f247f08895bbaad5c32ecb">
      <tp>
        <v>254</v>
        <stp/>
        <stp>1313f825-49d1-465c-ae83-b410d2a226c3</stp>
        <tr r="A50" s="6"/>
      </tp>
    </main>
    <main first="rtdsrv.dc300a8261f247f08895bbaad5c32ecb">
      <tp>
        <v>177</v>
        <stp/>
        <stp>aa37e1ac-dd78-45ae-9081-dc1c5a1f50bb</stp>
        <tr r="A50" s="9"/>
      </tp>
      <tp>
        <v>75</v>
        <stp/>
        <stp>2c216b5e-ea6b-4966-a50b-796b951b26fb</stp>
        <tr r="A50" s="12"/>
      </tp>
    </main>
    <main first="rtdsrv.dc300a8261f247f08895bbaad5c32ecb">
      <tp>
        <v>159</v>
        <stp/>
        <stp>34aeedd4-8654-45ee-902c-25270714ec6e</stp>
        <tr r="A50" s="8"/>
      </tp>
    </main>
    <main first="rtdsrv.dc300a8261f247f08895bbaad5c32ecb">
      <tp>
        <v>71</v>
        <stp/>
        <stp>6a10b52d-fabd-4b30-bd0a-f459fb37ff3d</stp>
        <tr r="A50" s="1"/>
      </tp>
    </main>
    <main first="rtdsrv.dc300a8261f247f08895bbaad5c32ecb">
      <tp>
        <v>11</v>
        <stp/>
        <stp>60576959-e0c5-4bc4-a559-7c1a68bb2682</stp>
        <tr r="Q50" s="2"/>
      </tp>
      <tp>
        <v>241</v>
        <stp/>
        <stp>1bdcb9aa-1b55-4956-9754-853848431e6f</stp>
        <tr r="A50" s="5"/>
      </tp>
    </main>
    <main first="rtdsrv.dc300a8261f247f08895bbaad5c32ecb">
      <tp>
        <v>485</v>
        <stp/>
        <stp>c7ae3ffb-1c14-4d5f-9288-038eb02ae886</stp>
        <tr r="A50" s="2"/>
      </tp>
      <tp>
        <v>186</v>
        <stp/>
        <stp>5e803bf0-9966-4d1a-8f5d-cceb31d21200</stp>
        <tr r="A50" s="15"/>
      </tp>
    </main>
    <main first="rtdsrv.dc300a8261f247f08895bbaad5c32ecb">
      <tp>
        <v>375</v>
        <stp/>
        <stp>5204c75c-0a5c-4be6-ad45-69c8433d64a5</stp>
        <tr r="A50" s="3"/>
      </tp>
    </main>
    <main first="rtdsrv.dc300a8261f247f08895bbaad5c32ecb">
      <tp>
        <v>169</v>
        <stp/>
        <stp>85523847-cdff-4042-8a4f-ece012d156ce</stp>
        <tr r="A50" s="7"/>
      </tp>
      <tp>
        <v>14</v>
        <stp/>
        <stp>712cd20f-8c55-4694-8713-ca6b9d46d40d</stp>
        <tr r="Q50" s="3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volatileDependencies" Target="volatileDependenci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143"/>
  <sheetViews>
    <sheetView tabSelected="1" workbookViewId="0"/>
  </sheetViews>
  <sheetFormatPr defaultRowHeight="15" x14ac:dyDescent="0.25"/>
  <cols>
    <col min="1" max="1" width="43.42578125" style="13" bestFit="1" customWidth="1"/>
    <col min="2" max="2" width="13.85546875" style="13" bestFit="1" customWidth="1"/>
    <col min="3" max="3" width="7.42578125" style="13" bestFit="1" customWidth="1"/>
    <col min="4" max="5" width="7" style="13" bestFit="1" customWidth="1"/>
    <col min="6" max="6" width="7.7109375" style="13" bestFit="1" customWidth="1"/>
    <col min="7" max="10" width="7" style="13" bestFit="1" customWidth="1"/>
    <col min="11" max="11" width="7.5703125" style="13" bestFit="1" customWidth="1"/>
    <col min="12" max="12" width="9.85546875" style="13" bestFit="1" customWidth="1"/>
    <col min="13" max="13" width="7.42578125" style="13" bestFit="1" customWidth="1"/>
    <col min="14" max="14" width="7" style="13" bestFit="1" customWidth="1"/>
    <col min="15" max="15" width="15.85546875" style="13" bestFit="1" customWidth="1"/>
    <col min="16" max="16" width="9.140625" style="13"/>
    <col min="17" max="17" width="30.28515625" style="13" bestFit="1" customWidth="1"/>
    <col min="18" max="18" width="13.85546875" style="13" bestFit="1" customWidth="1"/>
    <col min="19" max="19" width="7.42578125" style="13" bestFit="1" customWidth="1"/>
    <col min="20" max="21" width="7" style="13" bestFit="1" customWidth="1"/>
    <col min="22" max="22" width="7.7109375" style="13" bestFit="1" customWidth="1"/>
    <col min="23" max="26" width="7" style="13" bestFit="1" customWidth="1"/>
    <col min="27" max="27" width="7.5703125" style="13" bestFit="1" customWidth="1"/>
    <col min="28" max="28" width="9.85546875" style="13" bestFit="1" customWidth="1"/>
    <col min="29" max="29" width="7.42578125" style="13" bestFit="1" customWidth="1"/>
    <col min="30" max="30" width="7" style="13" bestFit="1" customWidth="1"/>
    <col min="31" max="31" width="15.85546875" style="13" bestFit="1" customWidth="1"/>
    <col min="32" max="32" width="9.140625" style="13"/>
    <col min="33" max="33" width="30.140625" style="13" bestFit="1" customWidth="1"/>
    <col min="34" max="34" width="13.85546875" style="13" bestFit="1" customWidth="1"/>
    <col min="35" max="35" width="7.42578125" style="13" bestFit="1" customWidth="1"/>
    <col min="36" max="37" width="6" style="13" bestFit="1" customWidth="1"/>
    <col min="38" max="38" width="7.7109375" style="13" bestFit="1" customWidth="1"/>
    <col min="39" max="40" width="6" style="13" bestFit="1" customWidth="1"/>
    <col min="41" max="41" width="7" style="13" bestFit="1" customWidth="1"/>
    <col min="42" max="42" width="6" style="13" bestFit="1" customWidth="1"/>
    <col min="43" max="43" width="7.5703125" style="13" bestFit="1" customWidth="1"/>
    <col min="44" max="44" width="9.85546875" style="13" bestFit="1" customWidth="1"/>
    <col min="45" max="45" width="7.42578125" style="13" bestFit="1" customWidth="1"/>
    <col min="46" max="46" width="7" style="13" bestFit="1" customWidth="1"/>
    <col min="47" max="47" width="15.85546875" style="13" bestFit="1" customWidth="1"/>
    <col min="48" max="48" width="9.140625" style="13"/>
    <col min="49" max="49" width="30.140625" style="13" bestFit="1" customWidth="1"/>
    <col min="50" max="50" width="13.85546875" style="13" bestFit="1" customWidth="1"/>
    <col min="51" max="51" width="7.42578125" style="13" bestFit="1" customWidth="1"/>
    <col min="52" max="52" width="5" style="13" bestFit="1" customWidth="1"/>
    <col min="53" max="53" width="6" style="13" bestFit="1" customWidth="1"/>
    <col min="54" max="54" width="7.7109375" style="13" bestFit="1" customWidth="1"/>
    <col min="55" max="58" width="7" style="13" bestFit="1" customWidth="1"/>
    <col min="59" max="59" width="7.5703125" style="13" bestFit="1" customWidth="1"/>
    <col min="60" max="60" width="9.85546875" style="13" bestFit="1" customWidth="1"/>
    <col min="61" max="61" width="7.42578125" style="13" bestFit="1" customWidth="1"/>
    <col min="62" max="62" width="7" style="13" bestFit="1" customWidth="1"/>
    <col min="63" max="63" width="15.85546875" style="13" bestFit="1" customWidth="1"/>
    <col min="64" max="64" width="9.140625" style="13"/>
    <col min="65" max="65" width="30.140625" style="13" bestFit="1" customWidth="1"/>
    <col min="66" max="66" width="13.85546875" style="13" bestFit="1" customWidth="1"/>
    <col min="67" max="67" width="7.42578125" style="13" bestFit="1" customWidth="1"/>
    <col min="68" max="68" width="6" style="13" bestFit="1" customWidth="1"/>
    <col min="69" max="69" width="7" style="13" bestFit="1" customWidth="1"/>
    <col min="70" max="70" width="7.7109375" style="13" bestFit="1" customWidth="1"/>
    <col min="71" max="74" width="7" style="13" bestFit="1" customWidth="1"/>
    <col min="75" max="75" width="7.5703125" style="13" bestFit="1" customWidth="1"/>
    <col min="76" max="76" width="9.85546875" style="13" bestFit="1" customWidth="1"/>
    <col min="77" max="77" width="7.42578125" style="13" bestFit="1" customWidth="1"/>
    <col min="78" max="78" width="7" style="13" bestFit="1" customWidth="1"/>
    <col min="79" max="79" width="15.85546875" style="13" bestFit="1" customWidth="1"/>
    <col min="80" max="16384" width="9.140625" style="13"/>
  </cols>
  <sheetData>
    <row r="1" spans="1:79" s="16" customFormat="1" x14ac:dyDescent="0.25">
      <c r="A1" s="21" t="s">
        <v>236</v>
      </c>
    </row>
    <row r="3" spans="1:79" s="16" customFormat="1" x14ac:dyDescent="0.25">
      <c r="A3" s="16" t="str">
        <f>A50</f>
        <v>Last update: 04/10/2022 14:02:22</v>
      </c>
      <c r="Q3" s="16" t="str">
        <f>A50</f>
        <v>Last update: 04/10/2022 14:02:22</v>
      </c>
      <c r="AG3" s="16" t="str">
        <f>A50</f>
        <v>Last update: 04/10/2022 14:02:22</v>
      </c>
      <c r="AW3" s="16" t="str">
        <f>A50</f>
        <v>Last update: 04/10/2022 14:02:22</v>
      </c>
      <c r="BM3" s="16" t="str">
        <f>Q50</f>
        <v>Last update: 04/10/2022 13:44:43</v>
      </c>
    </row>
    <row r="4" spans="1:79" x14ac:dyDescent="0.25">
      <c r="A4" s="7" t="s">
        <v>35</v>
      </c>
      <c r="B4" s="8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Q4" s="7" t="s">
        <v>61</v>
      </c>
      <c r="R4" s="8" t="s">
        <v>1</v>
      </c>
      <c r="S4" s="1" t="s">
        <v>2</v>
      </c>
      <c r="T4" s="1" t="s">
        <v>3</v>
      </c>
      <c r="U4" s="1" t="s">
        <v>4</v>
      </c>
      <c r="V4" s="1" t="s">
        <v>5</v>
      </c>
      <c r="W4" s="1" t="s">
        <v>6</v>
      </c>
      <c r="X4" s="1" t="s">
        <v>7</v>
      </c>
      <c r="Y4" s="1" t="s">
        <v>8</v>
      </c>
      <c r="Z4" s="1" t="s">
        <v>9</v>
      </c>
      <c r="AA4" s="1" t="s">
        <v>10</v>
      </c>
      <c r="AB4" s="1" t="s">
        <v>11</v>
      </c>
      <c r="AC4" s="1" t="s">
        <v>12</v>
      </c>
      <c r="AD4" s="1" t="s">
        <v>13</v>
      </c>
      <c r="AE4" s="1" t="s">
        <v>14</v>
      </c>
      <c r="AG4" s="7" t="s">
        <v>92</v>
      </c>
      <c r="AH4" s="8" t="s">
        <v>1</v>
      </c>
      <c r="AI4" s="1" t="s">
        <v>2</v>
      </c>
      <c r="AJ4" s="1" t="s">
        <v>3</v>
      </c>
      <c r="AK4" s="1" t="s">
        <v>4</v>
      </c>
      <c r="AL4" s="1" t="s">
        <v>5</v>
      </c>
      <c r="AM4" s="1" t="s">
        <v>6</v>
      </c>
      <c r="AN4" s="1" t="s">
        <v>7</v>
      </c>
      <c r="AO4" s="1" t="s">
        <v>8</v>
      </c>
      <c r="AP4" s="1" t="s">
        <v>9</v>
      </c>
      <c r="AQ4" s="1" t="s">
        <v>10</v>
      </c>
      <c r="AR4" s="1" t="s">
        <v>11</v>
      </c>
      <c r="AS4" s="1" t="s">
        <v>12</v>
      </c>
      <c r="AT4" s="1" t="s">
        <v>13</v>
      </c>
      <c r="AU4" s="1" t="s">
        <v>14</v>
      </c>
      <c r="AW4" s="7" t="s">
        <v>102</v>
      </c>
      <c r="AX4" s="8" t="s">
        <v>1</v>
      </c>
      <c r="AY4" s="1" t="s">
        <v>2</v>
      </c>
      <c r="AZ4" s="1" t="s">
        <v>3</v>
      </c>
      <c r="BA4" s="1" t="s">
        <v>4</v>
      </c>
      <c r="BB4" s="1" t="s">
        <v>5</v>
      </c>
      <c r="BC4" s="1" t="s">
        <v>6</v>
      </c>
      <c r="BD4" s="1" t="s">
        <v>7</v>
      </c>
      <c r="BE4" s="1" t="s">
        <v>8</v>
      </c>
      <c r="BF4" s="1" t="s">
        <v>9</v>
      </c>
      <c r="BG4" s="1" t="s">
        <v>10</v>
      </c>
      <c r="BH4" s="1" t="s">
        <v>11</v>
      </c>
      <c r="BI4" s="1" t="s">
        <v>12</v>
      </c>
      <c r="BJ4" s="1" t="s">
        <v>13</v>
      </c>
      <c r="BK4" s="1" t="s">
        <v>14</v>
      </c>
      <c r="BM4" s="7" t="s">
        <v>127</v>
      </c>
      <c r="BN4" s="8" t="s">
        <v>1</v>
      </c>
      <c r="BO4" s="1" t="s">
        <v>2</v>
      </c>
      <c r="BP4" s="1" t="s">
        <v>3</v>
      </c>
      <c r="BQ4" s="1" t="s">
        <v>4</v>
      </c>
      <c r="BR4" s="1" t="s">
        <v>5</v>
      </c>
      <c r="BS4" s="1" t="s">
        <v>6</v>
      </c>
      <c r="BT4" s="1" t="s">
        <v>7</v>
      </c>
      <c r="BU4" s="1" t="s">
        <v>8</v>
      </c>
      <c r="BV4" s="1" t="s">
        <v>9</v>
      </c>
      <c r="BW4" s="1" t="s">
        <v>10</v>
      </c>
      <c r="BX4" s="1" t="s">
        <v>11</v>
      </c>
      <c r="BY4" s="1" t="s">
        <v>12</v>
      </c>
      <c r="BZ4" s="1" t="s">
        <v>13</v>
      </c>
      <c r="CA4" s="1" t="s">
        <v>14</v>
      </c>
    </row>
    <row r="5" spans="1:79" x14ac:dyDescent="0.25">
      <c r="A5" s="2" t="str">
        <f>IF(A51="","",A51)</f>
        <v>PEGAS TTF DA</v>
      </c>
      <c r="B5" s="2" t="str">
        <f t="shared" ref="B5:O5" si="0">IF(B51="","",B51)</f>
        <v>DA</v>
      </c>
      <c r="C5" s="3">
        <f t="shared" si="0"/>
        <v>10</v>
      </c>
      <c r="D5" s="4">
        <f t="shared" si="0"/>
        <v>110</v>
      </c>
      <c r="E5" s="4">
        <f t="shared" si="0"/>
        <v>110.75</v>
      </c>
      <c r="F5" s="3">
        <f t="shared" si="0"/>
        <v>52</v>
      </c>
      <c r="G5" s="5">
        <f t="shared" si="0"/>
        <v>120</v>
      </c>
      <c r="H5" s="5">
        <f t="shared" si="0"/>
        <v>123.55</v>
      </c>
      <c r="I5" s="5">
        <f t="shared" si="0"/>
        <v>110</v>
      </c>
      <c r="J5" s="4">
        <f t="shared" si="0"/>
        <v>110.65</v>
      </c>
      <c r="K5" s="5">
        <f t="shared" si="0"/>
        <v>10.9</v>
      </c>
      <c r="L5" s="9">
        <f t="shared" si="0"/>
        <v>127.718</v>
      </c>
      <c r="M5" s="3">
        <f t="shared" si="0"/>
        <v>73</v>
      </c>
      <c r="N5" s="3">
        <f t="shared" si="0"/>
        <v>68611</v>
      </c>
      <c r="O5" s="6">
        <f t="shared" si="0"/>
        <v>44838.584861111114</v>
      </c>
      <c r="Q5" s="2" t="str">
        <f>IF(A74="","",A74)</f>
        <v>NDX TFM M1</v>
      </c>
      <c r="R5" s="2" t="str">
        <f t="shared" ref="R5:AE14" si="1">IF(B74="","",B74)</f>
        <v>Nov-2022</v>
      </c>
      <c r="S5" s="3">
        <f t="shared" si="1"/>
        <v>10</v>
      </c>
      <c r="T5" s="4">
        <f t="shared" si="1"/>
        <v>165.715</v>
      </c>
      <c r="U5" s="4">
        <f t="shared" si="1"/>
        <v>165.95</v>
      </c>
      <c r="V5" s="3">
        <f t="shared" si="1"/>
        <v>5</v>
      </c>
      <c r="W5" s="5">
        <f t="shared" si="1"/>
        <v>159</v>
      </c>
      <c r="X5" s="5">
        <f t="shared" si="1"/>
        <v>169</v>
      </c>
      <c r="Y5" s="5">
        <f t="shared" si="1"/>
        <v>159</v>
      </c>
      <c r="Z5" s="4">
        <f t="shared" si="1"/>
        <v>165.71</v>
      </c>
      <c r="AA5" s="5">
        <f t="shared" si="1"/>
        <v>-4.202</v>
      </c>
      <c r="AB5" s="9">
        <f t="shared" si="1"/>
        <v>169.91200000000001</v>
      </c>
      <c r="AC5" s="3">
        <f t="shared" si="1"/>
        <v>5</v>
      </c>
      <c r="AD5" s="3">
        <f t="shared" si="1"/>
        <v>12225</v>
      </c>
      <c r="AE5" s="6">
        <f t="shared" si="1"/>
        <v>44838.584918981483</v>
      </c>
      <c r="AG5" s="2" t="str">
        <f>IF(A98="","",A98)</f>
        <v>GFI TTF M1</v>
      </c>
      <c r="AH5" s="2" t="str">
        <f t="shared" ref="AH5:AU13" si="2">IF(B98="","",B98)</f>
        <v>Nov-2022</v>
      </c>
      <c r="AI5" s="3" t="str">
        <f t="shared" si="2"/>
        <v/>
      </c>
      <c r="AJ5" s="4" t="str">
        <f t="shared" si="2"/>
        <v/>
      </c>
      <c r="AK5" s="4" t="str">
        <f t="shared" si="2"/>
        <v/>
      </c>
      <c r="AL5" s="3" t="str">
        <f t="shared" si="2"/>
        <v/>
      </c>
      <c r="AM5" s="5">
        <f t="shared" si="2"/>
        <v>164</v>
      </c>
      <c r="AN5" s="5">
        <f t="shared" si="2"/>
        <v>168</v>
      </c>
      <c r="AO5" s="5">
        <f t="shared" si="2"/>
        <v>161.5</v>
      </c>
      <c r="AP5" s="4">
        <f t="shared" si="2"/>
        <v>167</v>
      </c>
      <c r="AQ5" s="5">
        <f t="shared" si="2"/>
        <v>-2</v>
      </c>
      <c r="AR5" s="9">
        <f t="shared" si="2"/>
        <v>169</v>
      </c>
      <c r="AS5" s="3">
        <f t="shared" si="2"/>
        <v>5</v>
      </c>
      <c r="AT5" s="3">
        <f t="shared" si="2"/>
        <v>275</v>
      </c>
      <c r="AU5" s="6">
        <f t="shared" si="2"/>
        <v>44838.570162037038</v>
      </c>
      <c r="AW5" s="2" t="str">
        <f>IF(A122="","",A122)</f>
        <v>ICAP TTFHi D0</v>
      </c>
      <c r="AX5" s="2" t="str">
        <f t="shared" ref="AX5:BK5" si="3">IF(B122="","",B122)</f>
        <v/>
      </c>
      <c r="AY5" s="3" t="str">
        <f t="shared" si="3"/>
        <v/>
      </c>
      <c r="AZ5" s="4" t="str">
        <f t="shared" si="3"/>
        <v/>
      </c>
      <c r="BA5" s="4" t="str">
        <f t="shared" si="3"/>
        <v/>
      </c>
      <c r="BB5" s="3" t="str">
        <f t="shared" si="3"/>
        <v/>
      </c>
      <c r="BC5" s="5" t="str">
        <f t="shared" si="3"/>
        <v/>
      </c>
      <c r="BD5" s="5" t="str">
        <f t="shared" si="3"/>
        <v/>
      </c>
      <c r="BE5" s="5" t="str">
        <f t="shared" si="3"/>
        <v/>
      </c>
      <c r="BF5" s="4" t="str">
        <f t="shared" si="3"/>
        <v/>
      </c>
      <c r="BG5" s="5" t="str">
        <f t="shared" si="3"/>
        <v/>
      </c>
      <c r="BH5" s="9" t="str">
        <f t="shared" si="3"/>
        <v/>
      </c>
      <c r="BI5" s="3" t="str">
        <f t="shared" si="3"/>
        <v/>
      </c>
      <c r="BJ5" s="3" t="str">
        <f t="shared" si="3"/>
        <v/>
      </c>
      <c r="BK5" s="6" t="str">
        <f t="shared" si="3"/>
        <v/>
      </c>
      <c r="BM5" s="2" t="str">
        <f>IF(Q51="","",Q51)</f>
        <v>SPE TTF M1</v>
      </c>
      <c r="BN5" s="2" t="str">
        <f t="shared" ref="BN5:CA13" si="4">IF(R51="","",R51)</f>
        <v>Nov-2022</v>
      </c>
      <c r="BO5" s="3">
        <f t="shared" si="4"/>
        <v>10</v>
      </c>
      <c r="BP5" s="4">
        <f t="shared" si="4"/>
        <v>166</v>
      </c>
      <c r="BQ5" s="4">
        <f t="shared" si="4"/>
        <v>171</v>
      </c>
      <c r="BR5" s="3">
        <f t="shared" si="4"/>
        <v>5</v>
      </c>
      <c r="BS5" s="5">
        <f t="shared" si="4"/>
        <v>166</v>
      </c>
      <c r="BT5" s="5">
        <f t="shared" si="4"/>
        <v>166</v>
      </c>
      <c r="BU5" s="5">
        <f t="shared" si="4"/>
        <v>165</v>
      </c>
      <c r="BV5" s="4">
        <f t="shared" si="4"/>
        <v>165.5</v>
      </c>
      <c r="BW5" s="5">
        <f t="shared" si="4"/>
        <v>-3.6</v>
      </c>
      <c r="BX5" s="9">
        <f t="shared" si="4"/>
        <v>169.1</v>
      </c>
      <c r="BY5" s="3">
        <f t="shared" si="4"/>
        <v>300</v>
      </c>
      <c r="BZ5" s="3">
        <f t="shared" si="4"/>
        <v>660</v>
      </c>
      <c r="CA5" s="6">
        <f t="shared" si="4"/>
        <v>44838.558113425926</v>
      </c>
    </row>
    <row r="6" spans="1:79" x14ac:dyDescent="0.25">
      <c r="A6" s="2" t="str">
        <f t="shared" ref="A6:O10" si="5">IF(A52="","",A52)</f>
        <v>PEGAS TTF DA EGSI</v>
      </c>
      <c r="B6" s="2" t="str">
        <f t="shared" si="5"/>
        <v>EGSI DA</v>
      </c>
      <c r="C6" s="3" t="str">
        <f t="shared" si="5"/>
        <v/>
      </c>
      <c r="D6" s="4" t="str">
        <f t="shared" si="5"/>
        <v/>
      </c>
      <c r="E6" s="4" t="str">
        <f t="shared" si="5"/>
        <v/>
      </c>
      <c r="F6" s="3" t="str">
        <f t="shared" si="5"/>
        <v/>
      </c>
      <c r="G6" s="5" t="str">
        <f t="shared" si="5"/>
        <v/>
      </c>
      <c r="H6" s="5" t="str">
        <f t="shared" si="5"/>
        <v/>
      </c>
      <c r="I6" s="5" t="str">
        <f t="shared" si="5"/>
        <v/>
      </c>
      <c r="J6" s="4" t="str">
        <f t="shared" si="5"/>
        <v/>
      </c>
      <c r="K6" s="5" t="str">
        <f t="shared" si="5"/>
        <v/>
      </c>
      <c r="L6" s="9">
        <f t="shared" si="5"/>
        <v>138.33699999999999</v>
      </c>
      <c r="M6" s="3" t="str">
        <f t="shared" si="5"/>
        <v/>
      </c>
      <c r="N6" s="3" t="str">
        <f t="shared" si="5"/>
        <v/>
      </c>
      <c r="O6" s="6">
        <f t="shared" si="5"/>
        <v>44838.294756944444</v>
      </c>
      <c r="Q6" s="2" t="str">
        <f t="shared" ref="Q6:Q14" si="6">IF(A75="","",A75)</f>
        <v>NDX TFM M2</v>
      </c>
      <c r="R6" s="2" t="str">
        <f t="shared" si="1"/>
        <v>Dec-2022</v>
      </c>
      <c r="S6" s="3">
        <f t="shared" si="1"/>
        <v>5</v>
      </c>
      <c r="T6" s="4">
        <f t="shared" si="1"/>
        <v>172.73</v>
      </c>
      <c r="U6" s="4">
        <f t="shared" si="1"/>
        <v>172.97</v>
      </c>
      <c r="V6" s="3">
        <f t="shared" si="1"/>
        <v>5</v>
      </c>
      <c r="W6" s="5">
        <f t="shared" si="1"/>
        <v>170</v>
      </c>
      <c r="X6" s="5">
        <f t="shared" si="1"/>
        <v>176.02</v>
      </c>
      <c r="Y6" s="5">
        <f t="shared" si="1"/>
        <v>168</v>
      </c>
      <c r="Z6" s="4">
        <f t="shared" si="1"/>
        <v>172.73</v>
      </c>
      <c r="AA6" s="5">
        <f t="shared" si="1"/>
        <v>-3.714</v>
      </c>
      <c r="AB6" s="9">
        <f t="shared" si="1"/>
        <v>176.44399999999999</v>
      </c>
      <c r="AC6" s="3">
        <f t="shared" si="1"/>
        <v>5</v>
      </c>
      <c r="AD6" s="3">
        <f t="shared" si="1"/>
        <v>5513</v>
      </c>
      <c r="AE6" s="6">
        <f t="shared" si="1"/>
        <v>44838.584918981483</v>
      </c>
      <c r="AG6" s="2" t="str">
        <f t="shared" ref="AG6:AG13" si="7">IF(A99="","",A99)</f>
        <v>GFI TTF M2</v>
      </c>
      <c r="AH6" s="2" t="str">
        <f t="shared" si="2"/>
        <v>Dec-2022</v>
      </c>
      <c r="AI6" s="3">
        <f t="shared" si="2"/>
        <v>10</v>
      </c>
      <c r="AJ6" s="4">
        <f t="shared" si="2"/>
        <v>172</v>
      </c>
      <c r="AK6" s="4" t="str">
        <f t="shared" si="2"/>
        <v/>
      </c>
      <c r="AL6" s="3" t="str">
        <f t="shared" si="2"/>
        <v/>
      </c>
      <c r="AM6" s="5">
        <f t="shared" si="2"/>
        <v>170.3</v>
      </c>
      <c r="AN6" s="5">
        <f t="shared" si="2"/>
        <v>174</v>
      </c>
      <c r="AO6" s="5">
        <f t="shared" si="2"/>
        <v>170.3</v>
      </c>
      <c r="AP6" s="4">
        <f t="shared" si="2"/>
        <v>174</v>
      </c>
      <c r="AQ6" s="5">
        <f t="shared" si="2"/>
        <v>-24</v>
      </c>
      <c r="AR6" s="9">
        <f t="shared" si="2"/>
        <v>198</v>
      </c>
      <c r="AS6" s="3">
        <f t="shared" si="2"/>
        <v>5</v>
      </c>
      <c r="AT6" s="3">
        <f t="shared" si="2"/>
        <v>15</v>
      </c>
      <c r="AU6" s="6">
        <f t="shared" si="2"/>
        <v>44838.546909722223</v>
      </c>
      <c r="AX6" s="11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M6" s="2" t="str">
        <f t="shared" ref="BM6:BM13" si="8">IF(Q52="","",Q52)</f>
        <v>SPE TTF M2</v>
      </c>
      <c r="BN6" s="2" t="str">
        <f t="shared" si="4"/>
        <v>Dec-2022</v>
      </c>
      <c r="BO6" s="3" t="str">
        <f t="shared" si="4"/>
        <v/>
      </c>
      <c r="BP6" s="4" t="str">
        <f t="shared" si="4"/>
        <v/>
      </c>
      <c r="BQ6" s="4" t="str">
        <f t="shared" si="4"/>
        <v/>
      </c>
      <c r="BR6" s="3" t="str">
        <f t="shared" si="4"/>
        <v/>
      </c>
      <c r="BS6" s="5">
        <f t="shared" si="4"/>
        <v>172.5</v>
      </c>
      <c r="BT6" s="5">
        <f t="shared" si="4"/>
        <v>173</v>
      </c>
      <c r="BU6" s="5">
        <f t="shared" si="4"/>
        <v>170</v>
      </c>
      <c r="BV6" s="4">
        <f t="shared" si="4"/>
        <v>171</v>
      </c>
      <c r="BW6" s="5">
        <f t="shared" si="4"/>
        <v>-30</v>
      </c>
      <c r="BX6" s="9">
        <f t="shared" si="4"/>
        <v>201</v>
      </c>
      <c r="BY6" s="3">
        <f t="shared" si="4"/>
        <v>5</v>
      </c>
      <c r="BZ6" s="3">
        <f t="shared" si="4"/>
        <v>125</v>
      </c>
      <c r="CA6" s="6">
        <f t="shared" si="4"/>
        <v>44838.502303240741</v>
      </c>
    </row>
    <row r="7" spans="1:79" x14ac:dyDescent="0.25">
      <c r="A7" s="2" t="str">
        <f t="shared" si="5"/>
        <v>PEGAS TTF Saturday</v>
      </c>
      <c r="B7" s="2" t="str">
        <f t="shared" si="5"/>
        <v>Saturday</v>
      </c>
      <c r="C7" s="3" t="str">
        <f t="shared" si="5"/>
        <v/>
      </c>
      <c r="D7" s="4" t="str">
        <f t="shared" si="5"/>
        <v/>
      </c>
      <c r="E7" s="4" t="str">
        <f t="shared" si="5"/>
        <v/>
      </c>
      <c r="F7" s="3" t="str">
        <f t="shared" si="5"/>
        <v/>
      </c>
      <c r="G7" s="5" t="str">
        <f t="shared" si="5"/>
        <v/>
      </c>
      <c r="H7" s="5" t="str">
        <f t="shared" si="5"/>
        <v/>
      </c>
      <c r="I7" s="5" t="str">
        <f t="shared" si="5"/>
        <v/>
      </c>
      <c r="J7" s="4" t="str">
        <f t="shared" si="5"/>
        <v/>
      </c>
      <c r="K7" s="5" t="str">
        <f t="shared" si="5"/>
        <v/>
      </c>
      <c r="L7" s="9">
        <f t="shared" si="5"/>
        <v>159.51300000000001</v>
      </c>
      <c r="M7" s="3" t="str">
        <f t="shared" si="5"/>
        <v/>
      </c>
      <c r="N7" s="3">
        <f t="shared" si="5"/>
        <v>0</v>
      </c>
      <c r="O7" s="6">
        <f t="shared" si="5"/>
        <v>44838.294745370367</v>
      </c>
      <c r="Q7" s="2" t="str">
        <f t="shared" si="6"/>
        <v>NDX TFM M3</v>
      </c>
      <c r="R7" s="2" t="str">
        <f t="shared" si="1"/>
        <v>Jan-2023</v>
      </c>
      <c r="S7" s="3">
        <f t="shared" si="1"/>
        <v>10</v>
      </c>
      <c r="T7" s="4">
        <f t="shared" si="1"/>
        <v>174.95500000000001</v>
      </c>
      <c r="U7" s="4">
        <f t="shared" si="1"/>
        <v>175.38</v>
      </c>
      <c r="V7" s="3">
        <f t="shared" si="1"/>
        <v>5</v>
      </c>
      <c r="W7" s="5">
        <f t="shared" si="1"/>
        <v>174.34</v>
      </c>
      <c r="X7" s="5">
        <f t="shared" si="1"/>
        <v>178.39</v>
      </c>
      <c r="Y7" s="5">
        <f t="shared" si="1"/>
        <v>171.14500000000001</v>
      </c>
      <c r="Z7" s="4">
        <f t="shared" si="1"/>
        <v>175.25</v>
      </c>
      <c r="AA7" s="5">
        <f t="shared" si="1"/>
        <v>-3.875</v>
      </c>
      <c r="AB7" s="9">
        <f t="shared" si="1"/>
        <v>179.125</v>
      </c>
      <c r="AC7" s="3">
        <f t="shared" si="1"/>
        <v>5</v>
      </c>
      <c r="AD7" s="3">
        <f t="shared" si="1"/>
        <v>5322</v>
      </c>
      <c r="AE7" s="6">
        <f t="shared" si="1"/>
        <v>44838.584930555553</v>
      </c>
      <c r="AG7" s="2" t="str">
        <f t="shared" si="7"/>
        <v>GFI TTF M3</v>
      </c>
      <c r="AH7" s="2" t="str">
        <f t="shared" si="2"/>
        <v>Jan-2023</v>
      </c>
      <c r="AI7" s="3" t="str">
        <f t="shared" si="2"/>
        <v/>
      </c>
      <c r="AJ7" s="4" t="str">
        <f t="shared" si="2"/>
        <v/>
      </c>
      <c r="AK7" s="4" t="str">
        <f t="shared" si="2"/>
        <v/>
      </c>
      <c r="AL7" s="3" t="str">
        <f t="shared" si="2"/>
        <v/>
      </c>
      <c r="AM7" s="5">
        <f t="shared" si="2"/>
        <v>176.5</v>
      </c>
      <c r="AN7" s="5">
        <f t="shared" si="2"/>
        <v>176.5</v>
      </c>
      <c r="AO7" s="5">
        <f t="shared" si="2"/>
        <v>176.5</v>
      </c>
      <c r="AP7" s="4">
        <f t="shared" si="2"/>
        <v>176.5</v>
      </c>
      <c r="AQ7" s="5">
        <f t="shared" si="2"/>
        <v>-32.4</v>
      </c>
      <c r="AR7" s="9">
        <f t="shared" si="2"/>
        <v>208.9</v>
      </c>
      <c r="AS7" s="3">
        <f t="shared" si="2"/>
        <v>5</v>
      </c>
      <c r="AT7" s="3">
        <f t="shared" si="2"/>
        <v>5</v>
      </c>
      <c r="AU7" s="6">
        <f t="shared" si="2"/>
        <v>44838.546689814815</v>
      </c>
      <c r="AW7" s="7" t="s">
        <v>98</v>
      </c>
      <c r="AX7" s="8" t="s">
        <v>1</v>
      </c>
      <c r="AY7" s="1" t="s">
        <v>2</v>
      </c>
      <c r="AZ7" s="1" t="s">
        <v>3</v>
      </c>
      <c r="BA7" s="1" t="s">
        <v>4</v>
      </c>
      <c r="BB7" s="1" t="s">
        <v>5</v>
      </c>
      <c r="BC7" s="1" t="s">
        <v>6</v>
      </c>
      <c r="BD7" s="1" t="s">
        <v>7</v>
      </c>
      <c r="BE7" s="1" t="s">
        <v>8</v>
      </c>
      <c r="BF7" s="1" t="s">
        <v>9</v>
      </c>
      <c r="BG7" s="1" t="s">
        <v>10</v>
      </c>
      <c r="BH7" s="1" t="s">
        <v>11</v>
      </c>
      <c r="BI7" s="1" t="s">
        <v>12</v>
      </c>
      <c r="BJ7" s="1" t="s">
        <v>13</v>
      </c>
      <c r="BK7" s="1" t="s">
        <v>14</v>
      </c>
      <c r="BM7" s="2" t="str">
        <f t="shared" si="8"/>
        <v>SPE TTF M3</v>
      </c>
      <c r="BN7" s="2" t="str">
        <f t="shared" si="4"/>
        <v>Jan-2023</v>
      </c>
      <c r="BO7" s="3" t="str">
        <f t="shared" si="4"/>
        <v/>
      </c>
      <c r="BP7" s="4" t="str">
        <f t="shared" si="4"/>
        <v/>
      </c>
      <c r="BQ7" s="4" t="str">
        <f t="shared" si="4"/>
        <v/>
      </c>
      <c r="BR7" s="3" t="str">
        <f t="shared" si="4"/>
        <v/>
      </c>
      <c r="BS7" s="5">
        <f t="shared" si="4"/>
        <v>174.5</v>
      </c>
      <c r="BT7" s="5">
        <f t="shared" si="4"/>
        <v>176.3</v>
      </c>
      <c r="BU7" s="5">
        <f t="shared" si="4"/>
        <v>174.5</v>
      </c>
      <c r="BV7" s="4">
        <f t="shared" si="4"/>
        <v>176.3</v>
      </c>
      <c r="BW7" s="5">
        <f t="shared" si="4"/>
        <v>-44.8</v>
      </c>
      <c r="BX7" s="9">
        <f t="shared" si="4"/>
        <v>221.1</v>
      </c>
      <c r="BY7" s="3">
        <f t="shared" si="4"/>
        <v>10</v>
      </c>
      <c r="BZ7" s="3">
        <f t="shared" si="4"/>
        <v>610</v>
      </c>
      <c r="CA7" s="6">
        <f t="shared" si="4"/>
        <v>44838.553240740737</v>
      </c>
    </row>
    <row r="8" spans="1:79" x14ac:dyDescent="0.25">
      <c r="A8" s="2" t="str">
        <f t="shared" si="5"/>
        <v>PEGAS TTF Sunday</v>
      </c>
      <c r="B8" s="2" t="str">
        <f t="shared" si="5"/>
        <v>Sunday</v>
      </c>
      <c r="C8" s="3" t="str">
        <f t="shared" si="5"/>
        <v/>
      </c>
      <c r="D8" s="4" t="str">
        <f t="shared" si="5"/>
        <v/>
      </c>
      <c r="E8" s="4" t="str">
        <f t="shared" si="5"/>
        <v/>
      </c>
      <c r="F8" s="3" t="str">
        <f t="shared" si="5"/>
        <v/>
      </c>
      <c r="G8" s="5" t="str">
        <f t="shared" si="5"/>
        <v/>
      </c>
      <c r="H8" s="5" t="str">
        <f t="shared" si="5"/>
        <v/>
      </c>
      <c r="I8" s="5" t="str">
        <f t="shared" si="5"/>
        <v/>
      </c>
      <c r="J8" s="4" t="str">
        <f t="shared" si="5"/>
        <v/>
      </c>
      <c r="K8" s="5" t="str">
        <f t="shared" si="5"/>
        <v/>
      </c>
      <c r="L8" s="9">
        <f t="shared" si="5"/>
        <v>156.85</v>
      </c>
      <c r="M8" s="3" t="str">
        <f t="shared" si="5"/>
        <v/>
      </c>
      <c r="N8" s="3">
        <f t="shared" si="5"/>
        <v>0</v>
      </c>
      <c r="O8" s="6">
        <f t="shared" si="5"/>
        <v>44838.421678240738</v>
      </c>
      <c r="Q8" s="2" t="str">
        <f t="shared" si="6"/>
        <v>NDX TFM M4</v>
      </c>
      <c r="R8" s="2" t="str">
        <f t="shared" si="1"/>
        <v>Feb-2023</v>
      </c>
      <c r="S8" s="3">
        <f t="shared" si="1"/>
        <v>5</v>
      </c>
      <c r="T8" s="4">
        <f t="shared" si="1"/>
        <v>175.8</v>
      </c>
      <c r="U8" s="4">
        <f t="shared" si="1"/>
        <v>176.095</v>
      </c>
      <c r="V8" s="3">
        <f t="shared" si="1"/>
        <v>5</v>
      </c>
      <c r="W8" s="5">
        <f t="shared" si="1"/>
        <v>172</v>
      </c>
      <c r="X8" s="5">
        <f t="shared" si="1"/>
        <v>179.21</v>
      </c>
      <c r="Y8" s="5">
        <f t="shared" si="1"/>
        <v>172</v>
      </c>
      <c r="Z8" s="4">
        <f t="shared" si="1"/>
        <v>176.05500000000001</v>
      </c>
      <c r="AA8" s="5">
        <f t="shared" si="1"/>
        <v>-3.7909999999999999</v>
      </c>
      <c r="AB8" s="9">
        <f t="shared" si="1"/>
        <v>179.846</v>
      </c>
      <c r="AC8" s="3">
        <f t="shared" si="1"/>
        <v>5</v>
      </c>
      <c r="AD8" s="3">
        <f t="shared" si="1"/>
        <v>3007</v>
      </c>
      <c r="AE8" s="6">
        <f t="shared" si="1"/>
        <v>44838.584814814814</v>
      </c>
      <c r="AG8" s="2" t="str">
        <f t="shared" si="7"/>
        <v>GFI TTF M4</v>
      </c>
      <c r="AH8" s="2" t="str">
        <f t="shared" si="2"/>
        <v>Feb-2023</v>
      </c>
      <c r="AI8" s="3" t="str">
        <f t="shared" si="2"/>
        <v/>
      </c>
      <c r="AJ8" s="4" t="str">
        <f t="shared" si="2"/>
        <v/>
      </c>
      <c r="AK8" s="4" t="str">
        <f t="shared" si="2"/>
        <v/>
      </c>
      <c r="AL8" s="3" t="str">
        <f t="shared" si="2"/>
        <v/>
      </c>
      <c r="AM8" s="5" t="str">
        <f t="shared" si="2"/>
        <v/>
      </c>
      <c r="AN8" s="5" t="str">
        <f t="shared" si="2"/>
        <v/>
      </c>
      <c r="AO8" s="5" t="str">
        <f t="shared" si="2"/>
        <v/>
      </c>
      <c r="AP8" s="4" t="str">
        <f t="shared" si="2"/>
        <v/>
      </c>
      <c r="AQ8" s="5" t="str">
        <f t="shared" si="2"/>
        <v/>
      </c>
      <c r="AR8" s="9">
        <f t="shared" si="2"/>
        <v>208.84</v>
      </c>
      <c r="AS8" s="3" t="str">
        <f t="shared" si="2"/>
        <v/>
      </c>
      <c r="AT8" s="3">
        <f t="shared" si="2"/>
        <v>0</v>
      </c>
      <c r="AU8" s="6">
        <f t="shared" si="2"/>
        <v>44837.327222222222</v>
      </c>
      <c r="AW8" s="2" t="str">
        <f>IF(A123="","",A123)</f>
        <v>ICAP TTFHi M1</v>
      </c>
      <c r="AX8" s="2" t="str">
        <f t="shared" ref="AX8:BK16" si="9">IF(B123="","",B123)</f>
        <v>Nov-2022</v>
      </c>
      <c r="AY8" s="3" t="str">
        <f t="shared" si="9"/>
        <v/>
      </c>
      <c r="AZ8" s="4" t="str">
        <f t="shared" si="9"/>
        <v/>
      </c>
      <c r="BA8" s="4" t="str">
        <f t="shared" si="9"/>
        <v/>
      </c>
      <c r="BB8" s="3" t="str">
        <f t="shared" si="9"/>
        <v/>
      </c>
      <c r="BC8" s="5">
        <f t="shared" si="9"/>
        <v>165</v>
      </c>
      <c r="BD8" s="5">
        <f t="shared" si="9"/>
        <v>167</v>
      </c>
      <c r="BE8" s="5">
        <f t="shared" si="9"/>
        <v>165</v>
      </c>
      <c r="BF8" s="4">
        <f t="shared" si="9"/>
        <v>166.035</v>
      </c>
      <c r="BG8" s="5">
        <f t="shared" si="9"/>
        <v>-3.915</v>
      </c>
      <c r="BH8" s="9">
        <f t="shared" si="9"/>
        <v>169.95</v>
      </c>
      <c r="BI8" s="3" t="str">
        <f t="shared" si="9"/>
        <v/>
      </c>
      <c r="BJ8" s="3" t="str">
        <f t="shared" si="9"/>
        <v/>
      </c>
      <c r="BK8" s="6">
        <f t="shared" si="9"/>
        <v>44838.583344907405</v>
      </c>
      <c r="BM8" s="2" t="str">
        <f t="shared" si="8"/>
        <v>SPE TTF M4</v>
      </c>
      <c r="BN8" s="2" t="str">
        <f t="shared" si="4"/>
        <v>Feb-2023</v>
      </c>
      <c r="BO8" s="3" t="str">
        <f t="shared" si="4"/>
        <v/>
      </c>
      <c r="BP8" s="4">
        <f t="shared" si="4"/>
        <v>0</v>
      </c>
      <c r="BQ8" s="4">
        <f t="shared" si="4"/>
        <v>0</v>
      </c>
      <c r="BR8" s="3" t="str">
        <f t="shared" si="4"/>
        <v/>
      </c>
      <c r="BS8" s="5" t="str">
        <f t="shared" si="4"/>
        <v/>
      </c>
      <c r="BT8" s="5" t="str">
        <f t="shared" si="4"/>
        <v/>
      </c>
      <c r="BU8" s="5" t="str">
        <f t="shared" si="4"/>
        <v/>
      </c>
      <c r="BV8" s="4" t="str">
        <f t="shared" si="4"/>
        <v/>
      </c>
      <c r="BW8" s="5" t="str">
        <f t="shared" si="4"/>
        <v/>
      </c>
      <c r="BX8" s="9">
        <f t="shared" si="4"/>
        <v>194</v>
      </c>
      <c r="BY8" s="3" t="str">
        <f t="shared" si="4"/>
        <v/>
      </c>
      <c r="BZ8" s="3">
        <f t="shared" si="4"/>
        <v>0</v>
      </c>
      <c r="CA8" s="6">
        <f t="shared" si="4"/>
        <v>44835.003645833334</v>
      </c>
    </row>
    <row r="9" spans="1:79" x14ac:dyDescent="0.25">
      <c r="A9" s="2" t="str">
        <f t="shared" si="5"/>
        <v>PEGAS TTF WD</v>
      </c>
      <c r="B9" s="2" t="str">
        <f t="shared" si="5"/>
        <v>WD</v>
      </c>
      <c r="C9" s="3">
        <f t="shared" si="5"/>
        <v>100</v>
      </c>
      <c r="D9" s="4">
        <f t="shared" si="5"/>
        <v>107</v>
      </c>
      <c r="E9" s="4">
        <f t="shared" si="5"/>
        <v>109.97499999999999</v>
      </c>
      <c r="F9" s="3">
        <f t="shared" si="5"/>
        <v>150</v>
      </c>
      <c r="G9" s="5">
        <f t="shared" si="5"/>
        <v>108</v>
      </c>
      <c r="H9" s="5">
        <f t="shared" si="5"/>
        <v>120.77500000000001</v>
      </c>
      <c r="I9" s="5">
        <f t="shared" si="5"/>
        <v>105</v>
      </c>
      <c r="J9" s="4">
        <f t="shared" si="5"/>
        <v>110</v>
      </c>
      <c r="K9" s="5">
        <f t="shared" si="5"/>
        <v>6</v>
      </c>
      <c r="L9" s="9">
        <f t="shared" si="5"/>
        <v>142.423</v>
      </c>
      <c r="M9" s="3">
        <f t="shared" si="5"/>
        <v>100</v>
      </c>
      <c r="N9" s="3">
        <f t="shared" si="5"/>
        <v>7564</v>
      </c>
      <c r="O9" s="6">
        <f t="shared" si="5"/>
        <v>44838.584907407407</v>
      </c>
      <c r="Q9" s="2" t="str">
        <f t="shared" si="6"/>
        <v>NDX TFM M5</v>
      </c>
      <c r="R9" s="2" t="str">
        <f t="shared" si="1"/>
        <v>Mar-2023</v>
      </c>
      <c r="S9" s="3">
        <f t="shared" si="1"/>
        <v>5</v>
      </c>
      <c r="T9" s="4">
        <f t="shared" si="1"/>
        <v>173.30500000000001</v>
      </c>
      <c r="U9" s="4">
        <f t="shared" si="1"/>
        <v>173.6</v>
      </c>
      <c r="V9" s="3">
        <f t="shared" si="1"/>
        <v>5</v>
      </c>
      <c r="W9" s="5">
        <f t="shared" si="1"/>
        <v>170.63</v>
      </c>
      <c r="X9" s="5">
        <f t="shared" si="1"/>
        <v>176.91499999999999</v>
      </c>
      <c r="Y9" s="5">
        <f t="shared" si="1"/>
        <v>169.75</v>
      </c>
      <c r="Z9" s="4">
        <f t="shared" si="1"/>
        <v>173.75</v>
      </c>
      <c r="AA9" s="5">
        <f t="shared" si="1"/>
        <v>-3.57</v>
      </c>
      <c r="AB9" s="9">
        <f t="shared" si="1"/>
        <v>177.32</v>
      </c>
      <c r="AC9" s="3">
        <f t="shared" si="1"/>
        <v>5</v>
      </c>
      <c r="AD9" s="3">
        <f t="shared" si="1"/>
        <v>3462</v>
      </c>
      <c r="AE9" s="6">
        <f t="shared" si="1"/>
        <v>44838.584837962961</v>
      </c>
      <c r="AG9" s="2" t="str">
        <f t="shared" si="7"/>
        <v>GFI TTF M5</v>
      </c>
      <c r="AH9" s="2" t="str">
        <f t="shared" si="2"/>
        <v>Mar-2023</v>
      </c>
      <c r="AI9" s="3" t="str">
        <f t="shared" si="2"/>
        <v/>
      </c>
      <c r="AJ9" s="4" t="str">
        <f t="shared" si="2"/>
        <v/>
      </c>
      <c r="AK9" s="4" t="str">
        <f t="shared" si="2"/>
        <v/>
      </c>
      <c r="AL9" s="3" t="str">
        <f t="shared" si="2"/>
        <v/>
      </c>
      <c r="AM9" s="5" t="str">
        <f t="shared" si="2"/>
        <v/>
      </c>
      <c r="AN9" s="5" t="str">
        <f t="shared" si="2"/>
        <v/>
      </c>
      <c r="AO9" s="5" t="str">
        <f t="shared" si="2"/>
        <v/>
      </c>
      <c r="AP9" s="4" t="str">
        <f t="shared" si="2"/>
        <v/>
      </c>
      <c r="AQ9" s="5" t="str">
        <f t="shared" si="2"/>
        <v/>
      </c>
      <c r="AR9" s="9">
        <f t="shared" si="2"/>
        <v>210.7</v>
      </c>
      <c r="AS9" s="3" t="str">
        <f t="shared" si="2"/>
        <v/>
      </c>
      <c r="AT9" s="3">
        <f t="shared" si="2"/>
        <v>0</v>
      </c>
      <c r="AU9" s="6">
        <f t="shared" si="2"/>
        <v>44830.00371527778</v>
      </c>
      <c r="AW9" s="2" t="str">
        <f t="shared" ref="AW9:AW16" si="10">IF(A124="","",A124)</f>
        <v>ICAP TTFHi M2</v>
      </c>
      <c r="AX9" s="2" t="str">
        <f t="shared" si="9"/>
        <v>Dec-2022</v>
      </c>
      <c r="AY9" s="3" t="str">
        <f t="shared" si="9"/>
        <v/>
      </c>
      <c r="AZ9" s="4" t="str">
        <f t="shared" si="9"/>
        <v/>
      </c>
      <c r="BA9" s="4" t="str">
        <f t="shared" si="9"/>
        <v/>
      </c>
      <c r="BB9" s="3" t="str">
        <f t="shared" si="9"/>
        <v/>
      </c>
      <c r="BC9" s="5">
        <f t="shared" si="9"/>
        <v>173</v>
      </c>
      <c r="BD9" s="5">
        <f t="shared" si="9"/>
        <v>173</v>
      </c>
      <c r="BE9" s="5">
        <f t="shared" si="9"/>
        <v>173</v>
      </c>
      <c r="BF9" s="4">
        <f t="shared" si="9"/>
        <v>173</v>
      </c>
      <c r="BG9" s="5">
        <f t="shared" si="9"/>
        <v>-27.4</v>
      </c>
      <c r="BH9" s="9">
        <f t="shared" si="9"/>
        <v>200.4</v>
      </c>
      <c r="BI9" s="3" t="str">
        <f t="shared" si="9"/>
        <v/>
      </c>
      <c r="BJ9" s="3" t="str">
        <f t="shared" si="9"/>
        <v/>
      </c>
      <c r="BK9" s="6">
        <f t="shared" si="9"/>
        <v>44838.535162037035</v>
      </c>
      <c r="BM9" s="2" t="str">
        <f t="shared" si="8"/>
        <v>SPE TTF M5</v>
      </c>
      <c r="BN9" s="2" t="str">
        <f t="shared" si="4"/>
        <v>Mar-2023</v>
      </c>
      <c r="BO9" s="3" t="str">
        <f t="shared" si="4"/>
        <v/>
      </c>
      <c r="BP9" s="4">
        <f t="shared" si="4"/>
        <v>0</v>
      </c>
      <c r="BQ9" s="4">
        <f t="shared" si="4"/>
        <v>0</v>
      </c>
      <c r="BR9" s="3" t="str">
        <f t="shared" si="4"/>
        <v/>
      </c>
      <c r="BS9" s="5" t="str">
        <f t="shared" si="4"/>
        <v/>
      </c>
      <c r="BT9" s="5" t="str">
        <f t="shared" si="4"/>
        <v/>
      </c>
      <c r="BU9" s="5" t="str">
        <f t="shared" si="4"/>
        <v/>
      </c>
      <c r="BV9" s="4" t="str">
        <f t="shared" si="4"/>
        <v/>
      </c>
      <c r="BW9" s="5" t="str">
        <f t="shared" si="4"/>
        <v/>
      </c>
      <c r="BX9" s="9">
        <f t="shared" si="4"/>
        <v>185</v>
      </c>
      <c r="BY9" s="3" t="str">
        <f t="shared" si="4"/>
        <v/>
      </c>
      <c r="BZ9" s="3">
        <f t="shared" si="4"/>
        <v>0</v>
      </c>
      <c r="CA9" s="6">
        <f t="shared" si="4"/>
        <v>44838.182349537034</v>
      </c>
    </row>
    <row r="10" spans="1:79" x14ac:dyDescent="0.25">
      <c r="A10" s="2" t="str">
        <f t="shared" si="5"/>
        <v>PEGAS TTF WE</v>
      </c>
      <c r="B10" s="2" t="str">
        <f t="shared" si="5"/>
        <v>WE</v>
      </c>
      <c r="C10" s="3" t="str">
        <f t="shared" si="5"/>
        <v/>
      </c>
      <c r="D10" s="4" t="str">
        <f t="shared" si="5"/>
        <v/>
      </c>
      <c r="E10" s="4" t="str">
        <f t="shared" si="5"/>
        <v/>
      </c>
      <c r="F10" s="3" t="str">
        <f t="shared" si="5"/>
        <v/>
      </c>
      <c r="G10" s="5" t="str">
        <f t="shared" si="5"/>
        <v/>
      </c>
      <c r="H10" s="5" t="str">
        <f t="shared" si="5"/>
        <v/>
      </c>
      <c r="I10" s="5" t="str">
        <f t="shared" si="5"/>
        <v/>
      </c>
      <c r="J10" s="4" t="str">
        <f t="shared" si="5"/>
        <v/>
      </c>
      <c r="K10" s="5" t="str">
        <f t="shared" si="5"/>
        <v/>
      </c>
      <c r="L10" s="9">
        <f t="shared" si="5"/>
        <v>159.51300000000001</v>
      </c>
      <c r="M10" s="3" t="str">
        <f t="shared" si="5"/>
        <v/>
      </c>
      <c r="N10" s="3">
        <f t="shared" si="5"/>
        <v>0</v>
      </c>
      <c r="O10" s="6">
        <f t="shared" si="5"/>
        <v>44838.294745370367</v>
      </c>
      <c r="Q10" s="2" t="str">
        <f t="shared" si="6"/>
        <v>NDX TFM M6</v>
      </c>
      <c r="R10" s="2" t="str">
        <f t="shared" si="1"/>
        <v>Apr-2023</v>
      </c>
      <c r="S10" s="3">
        <f t="shared" si="1"/>
        <v>5</v>
      </c>
      <c r="T10" s="4">
        <f t="shared" si="1"/>
        <v>165.81</v>
      </c>
      <c r="U10" s="4">
        <f t="shared" si="1"/>
        <v>166.495</v>
      </c>
      <c r="V10" s="3">
        <f t="shared" si="1"/>
        <v>5</v>
      </c>
      <c r="W10" s="5">
        <f t="shared" si="1"/>
        <v>165.5</v>
      </c>
      <c r="X10" s="5">
        <f t="shared" si="1"/>
        <v>168.5</v>
      </c>
      <c r="Y10" s="5">
        <f t="shared" si="1"/>
        <v>164</v>
      </c>
      <c r="Z10" s="4">
        <f t="shared" si="1"/>
        <v>166.79</v>
      </c>
      <c r="AA10" s="5">
        <f t="shared" si="1"/>
        <v>-3.0209999999999999</v>
      </c>
      <c r="AB10" s="9">
        <f t="shared" si="1"/>
        <v>169.81100000000001</v>
      </c>
      <c r="AC10" s="3">
        <f t="shared" si="1"/>
        <v>5</v>
      </c>
      <c r="AD10" s="3">
        <f t="shared" si="1"/>
        <v>1071</v>
      </c>
      <c r="AE10" s="6">
        <f t="shared" si="1"/>
        <v>44838.584837962961</v>
      </c>
      <c r="AG10" s="2" t="str">
        <f t="shared" si="7"/>
        <v>GFI TTF M6</v>
      </c>
      <c r="AH10" s="2" t="str">
        <f t="shared" si="2"/>
        <v>Apr-2023</v>
      </c>
      <c r="AI10" s="3">
        <f t="shared" si="2"/>
        <v>10</v>
      </c>
      <c r="AJ10" s="4">
        <f t="shared" si="2"/>
        <v>165.85</v>
      </c>
      <c r="AK10" s="4" t="str">
        <f t="shared" si="2"/>
        <v/>
      </c>
      <c r="AL10" s="3" t="str">
        <f t="shared" si="2"/>
        <v/>
      </c>
      <c r="AM10" s="5" t="str">
        <f t="shared" si="2"/>
        <v/>
      </c>
      <c r="AN10" s="5" t="str">
        <f t="shared" si="2"/>
        <v/>
      </c>
      <c r="AO10" s="5" t="str">
        <f t="shared" si="2"/>
        <v/>
      </c>
      <c r="AP10" s="4" t="str">
        <f t="shared" si="2"/>
        <v/>
      </c>
      <c r="AQ10" s="5" t="str">
        <f t="shared" si="2"/>
        <v/>
      </c>
      <c r="AR10" s="9">
        <f t="shared" si="2"/>
        <v>208</v>
      </c>
      <c r="AS10" s="3" t="str">
        <f t="shared" si="2"/>
        <v/>
      </c>
      <c r="AT10" s="3">
        <f t="shared" si="2"/>
        <v>0</v>
      </c>
      <c r="AU10" s="6">
        <f t="shared" si="2"/>
        <v>44838.584039351852</v>
      </c>
      <c r="AW10" s="2" t="str">
        <f t="shared" si="10"/>
        <v>ICAP TTFHi M3</v>
      </c>
      <c r="AX10" s="2" t="str">
        <f t="shared" si="9"/>
        <v>Jan-2023</v>
      </c>
      <c r="AY10" s="3" t="str">
        <f t="shared" si="9"/>
        <v/>
      </c>
      <c r="AZ10" s="4" t="str">
        <f t="shared" si="9"/>
        <v/>
      </c>
      <c r="BA10" s="4" t="str">
        <f t="shared" si="9"/>
        <v/>
      </c>
      <c r="BB10" s="3" t="str">
        <f t="shared" si="9"/>
        <v/>
      </c>
      <c r="BC10" s="5">
        <f t="shared" si="9"/>
        <v>175.8</v>
      </c>
      <c r="BD10" s="5">
        <f t="shared" si="9"/>
        <v>175.8</v>
      </c>
      <c r="BE10" s="5">
        <f t="shared" si="9"/>
        <v>175.8</v>
      </c>
      <c r="BF10" s="4">
        <f t="shared" si="9"/>
        <v>175.8</v>
      </c>
      <c r="BG10" s="5">
        <f t="shared" si="9"/>
        <v>0</v>
      </c>
      <c r="BH10" s="9">
        <f t="shared" si="9"/>
        <v>175.8</v>
      </c>
      <c r="BI10" s="3" t="str">
        <f t="shared" si="9"/>
        <v/>
      </c>
      <c r="BJ10" s="3" t="str">
        <f t="shared" si="9"/>
        <v/>
      </c>
      <c r="BK10" s="6">
        <f t="shared" si="9"/>
        <v>44838.502847222226</v>
      </c>
      <c r="BM10" s="2" t="str">
        <f t="shared" si="8"/>
        <v>SPE TTF M6</v>
      </c>
      <c r="BN10" s="2" t="str">
        <f t="shared" si="4"/>
        <v>Apr-2023</v>
      </c>
      <c r="BO10" s="3" t="str">
        <f t="shared" si="4"/>
        <v/>
      </c>
      <c r="BP10" s="4">
        <f t="shared" si="4"/>
        <v>0</v>
      </c>
      <c r="BQ10" s="4">
        <f t="shared" si="4"/>
        <v>0</v>
      </c>
      <c r="BR10" s="3" t="str">
        <f t="shared" si="4"/>
        <v/>
      </c>
      <c r="BS10" s="5" t="str">
        <f t="shared" si="4"/>
        <v/>
      </c>
      <c r="BT10" s="5" t="str">
        <f t="shared" si="4"/>
        <v/>
      </c>
      <c r="BU10" s="5" t="str">
        <f t="shared" si="4"/>
        <v/>
      </c>
      <c r="BV10" s="4" t="str">
        <f t="shared" si="4"/>
        <v/>
      </c>
      <c r="BW10" s="5" t="str">
        <f t="shared" si="4"/>
        <v/>
      </c>
      <c r="BX10" s="9">
        <f t="shared" si="4"/>
        <v>216.1</v>
      </c>
      <c r="BY10" s="3" t="str">
        <f t="shared" si="4"/>
        <v/>
      </c>
      <c r="BZ10" s="3">
        <f t="shared" si="4"/>
        <v>0</v>
      </c>
      <c r="CA10" s="6">
        <f t="shared" si="4"/>
        <v>44796.003680555557</v>
      </c>
    </row>
    <row r="11" spans="1:79" x14ac:dyDescent="0.25"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Q11" s="2" t="str">
        <f t="shared" si="6"/>
        <v>NDX TFM M7</v>
      </c>
      <c r="R11" s="2" t="str">
        <f t="shared" si="1"/>
        <v>May-2023</v>
      </c>
      <c r="S11" s="3">
        <f t="shared" si="1"/>
        <v>10</v>
      </c>
      <c r="T11" s="4">
        <f t="shared" si="1"/>
        <v>161</v>
      </c>
      <c r="U11" s="4">
        <f t="shared" si="1"/>
        <v>161.845</v>
      </c>
      <c r="V11" s="3">
        <f t="shared" si="1"/>
        <v>5</v>
      </c>
      <c r="W11" s="5">
        <f t="shared" si="1"/>
        <v>161.155</v>
      </c>
      <c r="X11" s="5">
        <f t="shared" si="1"/>
        <v>162.04</v>
      </c>
      <c r="Y11" s="5">
        <f t="shared" si="1"/>
        <v>160.94999999999999</v>
      </c>
      <c r="Z11" s="4">
        <f t="shared" si="1"/>
        <v>162.04</v>
      </c>
      <c r="AA11" s="5">
        <f t="shared" si="1"/>
        <v>-3.0129999999999999</v>
      </c>
      <c r="AB11" s="9">
        <f t="shared" si="1"/>
        <v>165.053</v>
      </c>
      <c r="AC11" s="3">
        <f t="shared" si="1"/>
        <v>5</v>
      </c>
      <c r="AD11" s="3">
        <f t="shared" si="1"/>
        <v>816</v>
      </c>
      <c r="AE11" s="6">
        <f t="shared" si="1"/>
        <v>44838.584861111114</v>
      </c>
      <c r="AG11" s="2" t="str">
        <f t="shared" si="7"/>
        <v>GFI TTF M7</v>
      </c>
      <c r="AH11" s="2" t="str">
        <f t="shared" si="2"/>
        <v>May-2023</v>
      </c>
      <c r="AI11" s="3" t="str">
        <f t="shared" si="2"/>
        <v/>
      </c>
      <c r="AJ11" s="4" t="str">
        <f t="shared" si="2"/>
        <v/>
      </c>
      <c r="AK11" s="4" t="str">
        <f t="shared" si="2"/>
        <v/>
      </c>
      <c r="AL11" s="3" t="str">
        <f t="shared" si="2"/>
        <v/>
      </c>
      <c r="AM11" s="5" t="str">
        <f t="shared" si="2"/>
        <v/>
      </c>
      <c r="AN11" s="5" t="str">
        <f t="shared" si="2"/>
        <v/>
      </c>
      <c r="AO11" s="5" t="str">
        <f t="shared" si="2"/>
        <v/>
      </c>
      <c r="AP11" s="4" t="str">
        <f t="shared" si="2"/>
        <v/>
      </c>
      <c r="AQ11" s="5" t="str">
        <f t="shared" si="2"/>
        <v/>
      </c>
      <c r="AR11" s="9">
        <f t="shared" si="2"/>
        <v>191</v>
      </c>
      <c r="AS11" s="3" t="str">
        <f t="shared" si="2"/>
        <v/>
      </c>
      <c r="AT11" s="3">
        <f t="shared" si="2"/>
        <v>0</v>
      </c>
      <c r="AU11" s="6">
        <f t="shared" si="2"/>
        <v>44816.003483796296</v>
      </c>
      <c r="AW11" s="2" t="str">
        <f t="shared" si="10"/>
        <v>ICAP TTFHi M4</v>
      </c>
      <c r="AX11" s="2" t="str">
        <f t="shared" si="9"/>
        <v>Feb-2023</v>
      </c>
      <c r="AY11" s="3" t="str">
        <f t="shared" si="9"/>
        <v/>
      </c>
      <c r="AZ11" s="4" t="str">
        <f t="shared" si="9"/>
        <v/>
      </c>
      <c r="BA11" s="4" t="str">
        <f t="shared" si="9"/>
        <v/>
      </c>
      <c r="BB11" s="3" t="str">
        <f t="shared" si="9"/>
        <v/>
      </c>
      <c r="BC11" s="5" t="str">
        <f t="shared" si="9"/>
        <v/>
      </c>
      <c r="BD11" s="5" t="str">
        <f t="shared" si="9"/>
        <v/>
      </c>
      <c r="BE11" s="5" t="str">
        <f t="shared" si="9"/>
        <v/>
      </c>
      <c r="BF11" s="4" t="str">
        <f t="shared" si="9"/>
        <v/>
      </c>
      <c r="BG11" s="5" t="str">
        <f t="shared" si="9"/>
        <v/>
      </c>
      <c r="BH11" s="9">
        <f t="shared" si="9"/>
        <v>230.02500000000001</v>
      </c>
      <c r="BI11" s="3" t="str">
        <f t="shared" si="9"/>
        <v/>
      </c>
      <c r="BJ11" s="3" t="str">
        <f t="shared" si="9"/>
        <v/>
      </c>
      <c r="BK11" s="6">
        <f t="shared" si="9"/>
        <v>44834.139537037037</v>
      </c>
      <c r="BM11" s="2" t="str">
        <f t="shared" si="8"/>
        <v>SPE TTF M7</v>
      </c>
      <c r="BN11" s="2" t="str">
        <f t="shared" si="4"/>
        <v>May-2023</v>
      </c>
      <c r="BO11" s="3" t="str">
        <f t="shared" si="4"/>
        <v/>
      </c>
      <c r="BP11" s="4">
        <f t="shared" si="4"/>
        <v>0</v>
      </c>
      <c r="BQ11" s="4">
        <f t="shared" si="4"/>
        <v>0</v>
      </c>
      <c r="BR11" s="3" t="str">
        <f t="shared" si="4"/>
        <v/>
      </c>
      <c r="BS11" s="5" t="str">
        <f t="shared" si="4"/>
        <v/>
      </c>
      <c r="BT11" s="5" t="str">
        <f t="shared" si="4"/>
        <v/>
      </c>
      <c r="BU11" s="5" t="str">
        <f t="shared" si="4"/>
        <v/>
      </c>
      <c r="BV11" s="4" t="str">
        <f t="shared" si="4"/>
        <v/>
      </c>
      <c r="BW11" s="5" t="str">
        <f t="shared" si="4"/>
        <v/>
      </c>
      <c r="BX11" s="9">
        <f t="shared" si="4"/>
        <v>211.9</v>
      </c>
      <c r="BY11" s="3" t="str">
        <f t="shared" si="4"/>
        <v/>
      </c>
      <c r="BZ11" s="3">
        <f t="shared" si="4"/>
        <v>0</v>
      </c>
      <c r="CA11" s="6">
        <f t="shared" si="4"/>
        <v>44796.003680555557</v>
      </c>
    </row>
    <row r="12" spans="1:79" x14ac:dyDescent="0.25">
      <c r="A12" s="7" t="s">
        <v>36</v>
      </c>
      <c r="B12" s="8" t="s">
        <v>1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L12" s="1" t="s">
        <v>11</v>
      </c>
      <c r="M12" s="1" t="s">
        <v>12</v>
      </c>
      <c r="N12" s="1" t="s">
        <v>13</v>
      </c>
      <c r="O12" s="1" t="s">
        <v>14</v>
      </c>
      <c r="Q12" s="2" t="str">
        <f t="shared" si="6"/>
        <v>NDX TFM M8</v>
      </c>
      <c r="R12" s="2" t="str">
        <f t="shared" si="1"/>
        <v>Jun-2023</v>
      </c>
      <c r="S12" s="3">
        <f t="shared" si="1"/>
        <v>10</v>
      </c>
      <c r="T12" s="4">
        <f t="shared" si="1"/>
        <v>159.6</v>
      </c>
      <c r="U12" s="4">
        <f t="shared" si="1"/>
        <v>160.845</v>
      </c>
      <c r="V12" s="3">
        <f t="shared" si="1"/>
        <v>5</v>
      </c>
      <c r="W12" s="5">
        <f t="shared" si="1"/>
        <v>159.85</v>
      </c>
      <c r="X12" s="5">
        <f t="shared" si="1"/>
        <v>159.85</v>
      </c>
      <c r="Y12" s="5">
        <f t="shared" si="1"/>
        <v>159.85</v>
      </c>
      <c r="Z12" s="4">
        <f t="shared" si="1"/>
        <v>159.85</v>
      </c>
      <c r="AA12" s="5">
        <f t="shared" si="1"/>
        <v>-4.1500000000000004</v>
      </c>
      <c r="AB12" s="9">
        <f t="shared" si="1"/>
        <v>164</v>
      </c>
      <c r="AC12" s="3">
        <f t="shared" si="1"/>
        <v>5</v>
      </c>
      <c r="AD12" s="3">
        <f t="shared" si="1"/>
        <v>776</v>
      </c>
      <c r="AE12" s="6">
        <f t="shared" si="1"/>
        <v>44838.584814814814</v>
      </c>
      <c r="AG12" s="2" t="str">
        <f t="shared" si="7"/>
        <v>GFI TTF M8</v>
      </c>
      <c r="AH12" s="2" t="str">
        <f t="shared" si="2"/>
        <v>Jun-2023</v>
      </c>
      <c r="AI12" s="3" t="str">
        <f t="shared" si="2"/>
        <v/>
      </c>
      <c r="AJ12" s="4" t="str">
        <f t="shared" si="2"/>
        <v/>
      </c>
      <c r="AK12" s="4" t="str">
        <f t="shared" si="2"/>
        <v/>
      </c>
      <c r="AL12" s="3" t="str">
        <f t="shared" si="2"/>
        <v/>
      </c>
      <c r="AM12" s="5" t="str">
        <f t="shared" si="2"/>
        <v/>
      </c>
      <c r="AN12" s="5" t="str">
        <f t="shared" si="2"/>
        <v/>
      </c>
      <c r="AO12" s="5" t="str">
        <f t="shared" si="2"/>
        <v/>
      </c>
      <c r="AP12" s="4" t="str">
        <f t="shared" si="2"/>
        <v/>
      </c>
      <c r="AQ12" s="5" t="str">
        <f t="shared" si="2"/>
        <v/>
      </c>
      <c r="AR12" s="9">
        <f t="shared" si="2"/>
        <v>184</v>
      </c>
      <c r="AS12" s="3" t="str">
        <f t="shared" si="2"/>
        <v/>
      </c>
      <c r="AT12" s="3">
        <f t="shared" si="2"/>
        <v>0</v>
      </c>
      <c r="AU12" s="6">
        <f t="shared" si="2"/>
        <v>44816.003483796296</v>
      </c>
      <c r="AW12" s="2" t="str">
        <f t="shared" si="10"/>
        <v>ICAP TTFHi M5</v>
      </c>
      <c r="AX12" s="2" t="str">
        <f t="shared" si="9"/>
        <v>Mar-2023</v>
      </c>
      <c r="AY12" s="3" t="str">
        <f t="shared" si="9"/>
        <v/>
      </c>
      <c r="AZ12" s="4" t="str">
        <f t="shared" si="9"/>
        <v/>
      </c>
      <c r="BA12" s="4" t="str">
        <f t="shared" si="9"/>
        <v/>
      </c>
      <c r="BB12" s="3" t="str">
        <f t="shared" si="9"/>
        <v/>
      </c>
      <c r="BC12" s="5">
        <f t="shared" si="9"/>
        <v>174.45</v>
      </c>
      <c r="BD12" s="5">
        <f t="shared" si="9"/>
        <v>174.45</v>
      </c>
      <c r="BE12" s="5">
        <f t="shared" si="9"/>
        <v>174.45</v>
      </c>
      <c r="BF12" s="4">
        <f t="shared" si="9"/>
        <v>174.45</v>
      </c>
      <c r="BG12" s="5">
        <f t="shared" si="9"/>
        <v>0</v>
      </c>
      <c r="BH12" s="9">
        <f t="shared" si="9"/>
        <v>174.45</v>
      </c>
      <c r="BI12" s="3" t="str">
        <f t="shared" si="9"/>
        <v/>
      </c>
      <c r="BJ12" s="3" t="str">
        <f t="shared" si="9"/>
        <v/>
      </c>
      <c r="BK12" s="6">
        <f t="shared" si="9"/>
        <v>44838.502847222226</v>
      </c>
      <c r="BM12" s="2" t="str">
        <f t="shared" si="8"/>
        <v>SPE TTF M8</v>
      </c>
      <c r="BN12" s="2" t="str">
        <f t="shared" si="4"/>
        <v/>
      </c>
      <c r="BO12" s="3" t="str">
        <f t="shared" si="4"/>
        <v/>
      </c>
      <c r="BP12" s="4" t="str">
        <f t="shared" si="4"/>
        <v/>
      </c>
      <c r="BQ12" s="4" t="str">
        <f t="shared" si="4"/>
        <v/>
      </c>
      <c r="BR12" s="3" t="str">
        <f t="shared" si="4"/>
        <v/>
      </c>
      <c r="BS12" s="5" t="str">
        <f t="shared" si="4"/>
        <v/>
      </c>
      <c r="BT12" s="5" t="str">
        <f t="shared" si="4"/>
        <v/>
      </c>
      <c r="BU12" s="5" t="str">
        <f t="shared" si="4"/>
        <v/>
      </c>
      <c r="BV12" s="4" t="str">
        <f t="shared" si="4"/>
        <v/>
      </c>
      <c r="BW12" s="5" t="str">
        <f t="shared" si="4"/>
        <v/>
      </c>
      <c r="BX12" s="9" t="str">
        <f t="shared" si="4"/>
        <v/>
      </c>
      <c r="BY12" s="3" t="str">
        <f t="shared" si="4"/>
        <v/>
      </c>
      <c r="BZ12" s="3" t="str">
        <f t="shared" si="4"/>
        <v/>
      </c>
      <c r="CA12" s="6" t="str">
        <f t="shared" si="4"/>
        <v/>
      </c>
    </row>
    <row r="13" spans="1:79" x14ac:dyDescent="0.25">
      <c r="A13" s="2" t="str">
        <f>IF(A57="","",A57)</f>
        <v>PEGAS TTF M1</v>
      </c>
      <c r="B13" s="2" t="str">
        <f t="shared" ref="B13:O13" si="11">IF(B57="","",B57)</f>
        <v>Nov-2022</v>
      </c>
      <c r="C13" s="3">
        <f t="shared" si="11"/>
        <v>1</v>
      </c>
      <c r="D13" s="4">
        <f t="shared" si="11"/>
        <v>165.01</v>
      </c>
      <c r="E13" s="4">
        <f t="shared" si="11"/>
        <v>165.7</v>
      </c>
      <c r="F13" s="3">
        <f t="shared" si="11"/>
        <v>1</v>
      </c>
      <c r="G13" s="5">
        <f t="shared" si="11"/>
        <v>164</v>
      </c>
      <c r="H13" s="5">
        <f t="shared" si="11"/>
        <v>169</v>
      </c>
      <c r="I13" s="5">
        <f t="shared" si="11"/>
        <v>161.5</v>
      </c>
      <c r="J13" s="4">
        <f t="shared" si="11"/>
        <v>166</v>
      </c>
      <c r="K13" s="5">
        <f t="shared" si="11"/>
        <v>-3.8170000000000002</v>
      </c>
      <c r="L13" s="9">
        <f t="shared" si="11"/>
        <v>169.81700000000001</v>
      </c>
      <c r="M13" s="3">
        <f t="shared" si="11"/>
        <v>10</v>
      </c>
      <c r="N13" s="3">
        <f t="shared" si="11"/>
        <v>313</v>
      </c>
      <c r="O13" s="6">
        <f t="shared" si="11"/>
        <v>44838.584814814814</v>
      </c>
      <c r="Q13" s="2" t="str">
        <f t="shared" si="6"/>
        <v>NDX TFM M9</v>
      </c>
      <c r="R13" s="2" t="str">
        <f t="shared" si="1"/>
        <v>Jul-2023</v>
      </c>
      <c r="S13" s="3">
        <f t="shared" si="1"/>
        <v>10</v>
      </c>
      <c r="T13" s="4">
        <f t="shared" si="1"/>
        <v>159.065</v>
      </c>
      <c r="U13" s="4">
        <f t="shared" si="1"/>
        <v>160.84</v>
      </c>
      <c r="V13" s="3">
        <f t="shared" si="1"/>
        <v>5</v>
      </c>
      <c r="W13" s="5" t="str">
        <f t="shared" si="1"/>
        <v/>
      </c>
      <c r="X13" s="5" t="str">
        <f t="shared" si="1"/>
        <v/>
      </c>
      <c r="Y13" s="5" t="str">
        <f t="shared" si="1"/>
        <v/>
      </c>
      <c r="Z13" s="4" t="str">
        <f t="shared" si="1"/>
        <v/>
      </c>
      <c r="AA13" s="5" t="str">
        <f t="shared" si="1"/>
        <v/>
      </c>
      <c r="AB13" s="9">
        <f t="shared" si="1"/>
        <v>163.40299999999999</v>
      </c>
      <c r="AC13" s="3" t="str">
        <f t="shared" si="1"/>
        <v/>
      </c>
      <c r="AD13" s="3" t="str">
        <f t="shared" si="1"/>
        <v/>
      </c>
      <c r="AE13" s="6">
        <f t="shared" si="1"/>
        <v>44838.584363425929</v>
      </c>
      <c r="AG13" s="2" t="str">
        <f t="shared" si="7"/>
        <v>GFI TTF M9</v>
      </c>
      <c r="AH13" s="2" t="str">
        <f t="shared" si="2"/>
        <v>Jul-2023</v>
      </c>
      <c r="AI13" s="3" t="str">
        <f t="shared" si="2"/>
        <v/>
      </c>
      <c r="AJ13" s="4" t="str">
        <f t="shared" si="2"/>
        <v/>
      </c>
      <c r="AK13" s="4" t="str">
        <f t="shared" si="2"/>
        <v/>
      </c>
      <c r="AL13" s="3" t="str">
        <f t="shared" si="2"/>
        <v/>
      </c>
      <c r="AM13" s="5" t="str">
        <f t="shared" si="2"/>
        <v/>
      </c>
      <c r="AN13" s="5" t="str">
        <f t="shared" si="2"/>
        <v/>
      </c>
      <c r="AO13" s="5" t="str">
        <f t="shared" si="2"/>
        <v/>
      </c>
      <c r="AP13" s="4" t="str">
        <f t="shared" si="2"/>
        <v/>
      </c>
      <c r="AQ13" s="5" t="str">
        <f t="shared" si="2"/>
        <v/>
      </c>
      <c r="AR13" s="9">
        <f t="shared" si="2"/>
        <v>170.2</v>
      </c>
      <c r="AS13" s="3" t="str">
        <f t="shared" si="2"/>
        <v/>
      </c>
      <c r="AT13" s="3">
        <f t="shared" si="2"/>
        <v>0</v>
      </c>
      <c r="AU13" s="6">
        <f t="shared" si="2"/>
        <v>44822.003796296296</v>
      </c>
      <c r="AW13" s="2" t="str">
        <f t="shared" si="10"/>
        <v>ICAP TTFHi M6</v>
      </c>
      <c r="AX13" s="2" t="str">
        <f t="shared" si="9"/>
        <v>Apr-2023</v>
      </c>
      <c r="AY13" s="3" t="str">
        <f t="shared" si="9"/>
        <v/>
      </c>
      <c r="AZ13" s="4" t="str">
        <f t="shared" si="9"/>
        <v/>
      </c>
      <c r="BA13" s="4" t="str">
        <f t="shared" si="9"/>
        <v/>
      </c>
      <c r="BB13" s="3" t="str">
        <f t="shared" si="9"/>
        <v/>
      </c>
      <c r="BC13" s="5" t="str">
        <f t="shared" si="9"/>
        <v/>
      </c>
      <c r="BD13" s="5" t="str">
        <f t="shared" si="9"/>
        <v/>
      </c>
      <c r="BE13" s="5" t="str">
        <f t="shared" si="9"/>
        <v/>
      </c>
      <c r="BF13" s="4" t="str">
        <f t="shared" si="9"/>
        <v/>
      </c>
      <c r="BG13" s="5" t="str">
        <f t="shared" si="9"/>
        <v/>
      </c>
      <c r="BH13" s="9" t="str">
        <f t="shared" si="9"/>
        <v/>
      </c>
      <c r="BI13" s="3" t="str">
        <f t="shared" si="9"/>
        <v/>
      </c>
      <c r="BJ13" s="3" t="str">
        <f t="shared" si="9"/>
        <v/>
      </c>
      <c r="BK13" s="6">
        <f t="shared" si="9"/>
        <v>44821.003738425927</v>
      </c>
      <c r="BM13" s="2" t="str">
        <f t="shared" si="8"/>
        <v>SPE TTF M9</v>
      </c>
      <c r="BN13" s="2" t="str">
        <f t="shared" si="4"/>
        <v/>
      </c>
      <c r="BO13" s="3" t="str">
        <f t="shared" si="4"/>
        <v/>
      </c>
      <c r="BP13" s="4" t="str">
        <f t="shared" si="4"/>
        <v/>
      </c>
      <c r="BQ13" s="4" t="str">
        <f t="shared" si="4"/>
        <v/>
      </c>
      <c r="BR13" s="3" t="str">
        <f t="shared" si="4"/>
        <v/>
      </c>
      <c r="BS13" s="5" t="str">
        <f t="shared" si="4"/>
        <v/>
      </c>
      <c r="BT13" s="5" t="str">
        <f t="shared" si="4"/>
        <v/>
      </c>
      <c r="BU13" s="5" t="str">
        <f t="shared" si="4"/>
        <v/>
      </c>
      <c r="BV13" s="4" t="str">
        <f t="shared" si="4"/>
        <v/>
      </c>
      <c r="BW13" s="5" t="str">
        <f t="shared" si="4"/>
        <v/>
      </c>
      <c r="BX13" s="9" t="str">
        <f t="shared" si="4"/>
        <v/>
      </c>
      <c r="BY13" s="3" t="str">
        <f t="shared" si="4"/>
        <v/>
      </c>
      <c r="BZ13" s="3" t="str">
        <f t="shared" si="4"/>
        <v/>
      </c>
      <c r="CA13" s="6" t="str">
        <f t="shared" si="4"/>
        <v/>
      </c>
    </row>
    <row r="14" spans="1:79" x14ac:dyDescent="0.25">
      <c r="A14" s="2" t="str">
        <f t="shared" ref="A14:O16" si="12">IF(A58="","",A58)</f>
        <v>PEGAS TTF M2</v>
      </c>
      <c r="B14" s="2" t="str">
        <f t="shared" si="12"/>
        <v>Dec-2022</v>
      </c>
      <c r="C14" s="3">
        <f t="shared" si="12"/>
        <v>1</v>
      </c>
      <c r="D14" s="4">
        <f t="shared" si="12"/>
        <v>171.85499999999999</v>
      </c>
      <c r="E14" s="4">
        <f t="shared" si="12"/>
        <v>172.98</v>
      </c>
      <c r="F14" s="3">
        <f t="shared" si="12"/>
        <v>1</v>
      </c>
      <c r="G14" s="5">
        <f t="shared" si="12"/>
        <v>168</v>
      </c>
      <c r="H14" s="5">
        <f t="shared" si="12"/>
        <v>174.25</v>
      </c>
      <c r="I14" s="5">
        <f t="shared" si="12"/>
        <v>168</v>
      </c>
      <c r="J14" s="4">
        <f t="shared" si="12"/>
        <v>173</v>
      </c>
      <c r="K14" s="5">
        <f t="shared" si="12"/>
        <v>-3.169</v>
      </c>
      <c r="L14" s="9">
        <f t="shared" si="12"/>
        <v>176.16900000000001</v>
      </c>
      <c r="M14" s="3">
        <f t="shared" si="12"/>
        <v>3</v>
      </c>
      <c r="N14" s="3">
        <f t="shared" si="12"/>
        <v>432</v>
      </c>
      <c r="O14" s="6">
        <f t="shared" si="12"/>
        <v>44838.584872685184</v>
      </c>
      <c r="Q14" s="2" t="str">
        <f t="shared" si="6"/>
        <v>NDX TFM M10</v>
      </c>
      <c r="R14" s="2" t="str">
        <f t="shared" si="1"/>
        <v>Aug-2023</v>
      </c>
      <c r="S14" s="3">
        <f t="shared" si="1"/>
        <v>5</v>
      </c>
      <c r="T14" s="4">
        <f t="shared" si="1"/>
        <v>159.065</v>
      </c>
      <c r="U14" s="4">
        <f t="shared" si="1"/>
        <v>161.74</v>
      </c>
      <c r="V14" s="3">
        <f t="shared" si="1"/>
        <v>5</v>
      </c>
      <c r="W14" s="5" t="str">
        <f t="shared" si="1"/>
        <v/>
      </c>
      <c r="X14" s="5" t="str">
        <f t="shared" si="1"/>
        <v/>
      </c>
      <c r="Y14" s="5" t="str">
        <f t="shared" si="1"/>
        <v/>
      </c>
      <c r="Z14" s="4" t="str">
        <f t="shared" si="1"/>
        <v/>
      </c>
      <c r="AA14" s="5" t="str">
        <f t="shared" si="1"/>
        <v/>
      </c>
      <c r="AB14" s="9">
        <f t="shared" si="1"/>
        <v>163.65700000000001</v>
      </c>
      <c r="AC14" s="3" t="str">
        <f t="shared" si="1"/>
        <v/>
      </c>
      <c r="AD14" s="3" t="str">
        <f t="shared" si="1"/>
        <v/>
      </c>
      <c r="AE14" s="6">
        <f t="shared" si="1"/>
        <v>44838.584363425929</v>
      </c>
      <c r="AH14" s="11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W14" s="2" t="str">
        <f t="shared" si="10"/>
        <v>ICAP TTFHi M7</v>
      </c>
      <c r="AX14" s="2" t="str">
        <f t="shared" si="9"/>
        <v/>
      </c>
      <c r="AY14" s="3" t="str">
        <f t="shared" si="9"/>
        <v/>
      </c>
      <c r="AZ14" s="4" t="str">
        <f t="shared" si="9"/>
        <v/>
      </c>
      <c r="BA14" s="4" t="str">
        <f t="shared" si="9"/>
        <v/>
      </c>
      <c r="BB14" s="3" t="str">
        <f t="shared" si="9"/>
        <v/>
      </c>
      <c r="BC14" s="5" t="str">
        <f t="shared" si="9"/>
        <v/>
      </c>
      <c r="BD14" s="5" t="str">
        <f t="shared" si="9"/>
        <v/>
      </c>
      <c r="BE14" s="5" t="str">
        <f t="shared" si="9"/>
        <v/>
      </c>
      <c r="BF14" s="4" t="str">
        <f t="shared" si="9"/>
        <v/>
      </c>
      <c r="BG14" s="5" t="str">
        <f t="shared" si="9"/>
        <v/>
      </c>
      <c r="BH14" s="9" t="str">
        <f t="shared" si="9"/>
        <v/>
      </c>
      <c r="BI14" s="3" t="str">
        <f t="shared" si="9"/>
        <v/>
      </c>
      <c r="BJ14" s="3" t="str">
        <f t="shared" si="9"/>
        <v/>
      </c>
      <c r="BK14" s="6" t="str">
        <f t="shared" si="9"/>
        <v/>
      </c>
    </row>
    <row r="15" spans="1:79" x14ac:dyDescent="0.25">
      <c r="A15" s="2" t="str">
        <f t="shared" si="12"/>
        <v>PEGAS TTF M3</v>
      </c>
      <c r="B15" s="2" t="str">
        <f t="shared" si="12"/>
        <v>Jan-2023</v>
      </c>
      <c r="C15" s="3">
        <f t="shared" si="12"/>
        <v>2</v>
      </c>
      <c r="D15" s="4">
        <f t="shared" si="12"/>
        <v>173.06</v>
      </c>
      <c r="E15" s="4">
        <f t="shared" si="12"/>
        <v>175.7</v>
      </c>
      <c r="F15" s="3">
        <f t="shared" si="12"/>
        <v>1</v>
      </c>
      <c r="G15" s="5">
        <f t="shared" si="12"/>
        <v>174.5</v>
      </c>
      <c r="H15" s="5">
        <f t="shared" si="12"/>
        <v>175.15</v>
      </c>
      <c r="I15" s="5">
        <f t="shared" si="12"/>
        <v>173.64</v>
      </c>
      <c r="J15" s="4">
        <f t="shared" si="12"/>
        <v>175.15</v>
      </c>
      <c r="K15" s="5">
        <f t="shared" si="12"/>
        <v>-3.8919999999999999</v>
      </c>
      <c r="L15" s="9">
        <f t="shared" si="12"/>
        <v>179.042</v>
      </c>
      <c r="M15" s="3">
        <f t="shared" si="12"/>
        <v>2</v>
      </c>
      <c r="N15" s="3">
        <f t="shared" si="12"/>
        <v>10</v>
      </c>
      <c r="O15" s="6">
        <f t="shared" si="12"/>
        <v>44838.584861111114</v>
      </c>
      <c r="R15" s="11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G15" s="7" t="s">
        <v>93</v>
      </c>
      <c r="AH15" s="8" t="s">
        <v>1</v>
      </c>
      <c r="AI15" s="1" t="s">
        <v>2</v>
      </c>
      <c r="AJ15" s="1" t="s">
        <v>3</v>
      </c>
      <c r="AK15" s="1" t="s">
        <v>4</v>
      </c>
      <c r="AL15" s="1" t="s">
        <v>5</v>
      </c>
      <c r="AM15" s="1" t="s">
        <v>6</v>
      </c>
      <c r="AN15" s="1" t="s">
        <v>7</v>
      </c>
      <c r="AO15" s="1" t="s">
        <v>8</v>
      </c>
      <c r="AP15" s="1" t="s">
        <v>9</v>
      </c>
      <c r="AQ15" s="1" t="s">
        <v>10</v>
      </c>
      <c r="AR15" s="1" t="s">
        <v>11</v>
      </c>
      <c r="AS15" s="1" t="s">
        <v>12</v>
      </c>
      <c r="AT15" s="1" t="s">
        <v>13</v>
      </c>
      <c r="AU15" s="1" t="s">
        <v>14</v>
      </c>
      <c r="AW15" s="2" t="str">
        <f t="shared" si="10"/>
        <v>ICAP TTFHi M8</v>
      </c>
      <c r="AX15" s="2" t="str">
        <f t="shared" si="9"/>
        <v/>
      </c>
      <c r="AY15" s="3" t="str">
        <f t="shared" si="9"/>
        <v/>
      </c>
      <c r="AZ15" s="4" t="str">
        <f t="shared" si="9"/>
        <v/>
      </c>
      <c r="BA15" s="4" t="str">
        <f t="shared" si="9"/>
        <v/>
      </c>
      <c r="BB15" s="3" t="str">
        <f t="shared" si="9"/>
        <v/>
      </c>
      <c r="BC15" s="5" t="str">
        <f t="shared" si="9"/>
        <v/>
      </c>
      <c r="BD15" s="5" t="str">
        <f t="shared" si="9"/>
        <v/>
      </c>
      <c r="BE15" s="5" t="str">
        <f t="shared" si="9"/>
        <v/>
      </c>
      <c r="BF15" s="4" t="str">
        <f t="shared" si="9"/>
        <v/>
      </c>
      <c r="BG15" s="5" t="str">
        <f t="shared" si="9"/>
        <v/>
      </c>
      <c r="BH15" s="9" t="str">
        <f t="shared" si="9"/>
        <v/>
      </c>
      <c r="BI15" s="3" t="str">
        <f t="shared" si="9"/>
        <v/>
      </c>
      <c r="BJ15" s="3" t="str">
        <f t="shared" si="9"/>
        <v/>
      </c>
      <c r="BK15" s="6" t="str">
        <f t="shared" si="9"/>
        <v/>
      </c>
      <c r="BM15" s="7" t="s">
        <v>128</v>
      </c>
      <c r="BN15" s="8" t="s">
        <v>1</v>
      </c>
      <c r="BO15" s="1" t="s">
        <v>2</v>
      </c>
      <c r="BP15" s="1" t="s">
        <v>3</v>
      </c>
      <c r="BQ15" s="1" t="s">
        <v>4</v>
      </c>
      <c r="BR15" s="1" t="s">
        <v>5</v>
      </c>
      <c r="BS15" s="1" t="s">
        <v>6</v>
      </c>
      <c r="BT15" s="1" t="s">
        <v>7</v>
      </c>
      <c r="BU15" s="1" t="s">
        <v>8</v>
      </c>
      <c r="BV15" s="1" t="s">
        <v>9</v>
      </c>
      <c r="BW15" s="1" t="s">
        <v>10</v>
      </c>
      <c r="BX15" s="1" t="s">
        <v>11</v>
      </c>
      <c r="BY15" s="1" t="s">
        <v>12</v>
      </c>
      <c r="BZ15" s="1" t="s">
        <v>13</v>
      </c>
      <c r="CA15" s="1" t="s">
        <v>14</v>
      </c>
    </row>
    <row r="16" spans="1:79" x14ac:dyDescent="0.25">
      <c r="A16" s="2" t="str">
        <f t="shared" si="12"/>
        <v>PEGAS TTF M4</v>
      </c>
      <c r="B16" s="2" t="str">
        <f t="shared" si="12"/>
        <v>Feb-2023</v>
      </c>
      <c r="C16" s="3">
        <f t="shared" si="12"/>
        <v>7</v>
      </c>
      <c r="D16" s="4">
        <f t="shared" si="12"/>
        <v>171.16499999999999</v>
      </c>
      <c r="E16" s="4">
        <f t="shared" si="12"/>
        <v>181.685</v>
      </c>
      <c r="F16" s="3">
        <f t="shared" si="12"/>
        <v>7</v>
      </c>
      <c r="G16" s="5">
        <f t="shared" si="12"/>
        <v>176.5</v>
      </c>
      <c r="H16" s="5">
        <f t="shared" si="12"/>
        <v>177.25</v>
      </c>
      <c r="I16" s="5">
        <f t="shared" si="12"/>
        <v>176.15</v>
      </c>
      <c r="J16" s="4">
        <f t="shared" si="12"/>
        <v>177.25</v>
      </c>
      <c r="K16" s="5">
        <f t="shared" si="12"/>
        <v>-2.4350000000000001</v>
      </c>
      <c r="L16" s="9">
        <f t="shared" si="12"/>
        <v>179.685</v>
      </c>
      <c r="M16" s="3">
        <f t="shared" si="12"/>
        <v>1</v>
      </c>
      <c r="N16" s="3">
        <f t="shared" si="12"/>
        <v>11</v>
      </c>
      <c r="O16" s="6">
        <f t="shared" si="12"/>
        <v>44838.584849537037</v>
      </c>
      <c r="Q16" s="7" t="s">
        <v>62</v>
      </c>
      <c r="R16" s="8" t="s">
        <v>1</v>
      </c>
      <c r="S16" s="1" t="s">
        <v>2</v>
      </c>
      <c r="T16" s="1" t="s">
        <v>3</v>
      </c>
      <c r="U16" s="1" t="s">
        <v>4</v>
      </c>
      <c r="V16" s="1" t="s">
        <v>5</v>
      </c>
      <c r="W16" s="1" t="s">
        <v>6</v>
      </c>
      <c r="X16" s="1" t="s">
        <v>7</v>
      </c>
      <c r="Y16" s="1" t="s">
        <v>8</v>
      </c>
      <c r="Z16" s="1" t="s">
        <v>9</v>
      </c>
      <c r="AA16" s="1" t="s">
        <v>10</v>
      </c>
      <c r="AB16" s="1" t="s">
        <v>11</v>
      </c>
      <c r="AC16" s="1" t="s">
        <v>12</v>
      </c>
      <c r="AD16" s="1" t="s">
        <v>13</v>
      </c>
      <c r="AE16" s="1" t="s">
        <v>14</v>
      </c>
      <c r="AG16" s="2" t="str">
        <f>IF(A107="","",A107)</f>
        <v>GFI TTF Q1</v>
      </c>
      <c r="AH16" s="2" t="str">
        <f t="shared" ref="AH16:AU21" si="13">IF(B107="","",B107)</f>
        <v>Q1-2023</v>
      </c>
      <c r="AI16" s="3" t="str">
        <f t="shared" si="13"/>
        <v/>
      </c>
      <c r="AJ16" s="4" t="str">
        <f t="shared" si="13"/>
        <v/>
      </c>
      <c r="AK16" s="4" t="str">
        <f t="shared" si="13"/>
        <v/>
      </c>
      <c r="AL16" s="3" t="str">
        <f t="shared" si="13"/>
        <v/>
      </c>
      <c r="AM16" s="5" t="str">
        <f t="shared" si="13"/>
        <v/>
      </c>
      <c r="AN16" s="5" t="str">
        <f t="shared" si="13"/>
        <v/>
      </c>
      <c r="AO16" s="5" t="str">
        <f t="shared" si="13"/>
        <v/>
      </c>
      <c r="AP16" s="4" t="str">
        <f t="shared" si="13"/>
        <v/>
      </c>
      <c r="AQ16" s="5" t="str">
        <f t="shared" si="13"/>
        <v/>
      </c>
      <c r="AR16" s="9">
        <f t="shared" si="13"/>
        <v>185</v>
      </c>
      <c r="AS16" s="3" t="str">
        <f t="shared" si="13"/>
        <v/>
      </c>
      <c r="AT16" s="3">
        <f t="shared" si="13"/>
        <v>0</v>
      </c>
      <c r="AU16" s="6">
        <f t="shared" si="13"/>
        <v>44838.188877314817</v>
      </c>
      <c r="AW16" s="2" t="str">
        <f t="shared" si="10"/>
        <v>ICAP TTFHi M9</v>
      </c>
      <c r="AX16" s="2" t="str">
        <f t="shared" si="9"/>
        <v/>
      </c>
      <c r="AY16" s="3" t="str">
        <f t="shared" si="9"/>
        <v/>
      </c>
      <c r="AZ16" s="4" t="str">
        <f t="shared" si="9"/>
        <v/>
      </c>
      <c r="BA16" s="4" t="str">
        <f t="shared" si="9"/>
        <v/>
      </c>
      <c r="BB16" s="3" t="str">
        <f t="shared" si="9"/>
        <v/>
      </c>
      <c r="BC16" s="5" t="str">
        <f t="shared" si="9"/>
        <v/>
      </c>
      <c r="BD16" s="5" t="str">
        <f t="shared" si="9"/>
        <v/>
      </c>
      <c r="BE16" s="5" t="str">
        <f t="shared" si="9"/>
        <v/>
      </c>
      <c r="BF16" s="4" t="str">
        <f t="shared" si="9"/>
        <v/>
      </c>
      <c r="BG16" s="5" t="str">
        <f t="shared" si="9"/>
        <v/>
      </c>
      <c r="BH16" s="9" t="str">
        <f t="shared" si="9"/>
        <v/>
      </c>
      <c r="BI16" s="3" t="str">
        <f t="shared" si="9"/>
        <v/>
      </c>
      <c r="BJ16" s="3" t="str">
        <f t="shared" si="9"/>
        <v/>
      </c>
      <c r="BK16" s="6" t="str">
        <f t="shared" si="9"/>
        <v/>
      </c>
      <c r="BM16" s="2" t="str">
        <f>IF(Q60="","",Q60)</f>
        <v>SPE TTF Q1</v>
      </c>
      <c r="BN16" s="2" t="str">
        <f t="shared" ref="BN16:CA21" si="14">IF(R60="","",R60)</f>
        <v>Q1-2023</v>
      </c>
      <c r="BO16" s="3" t="str">
        <f t="shared" si="14"/>
        <v/>
      </c>
      <c r="BP16" s="4" t="str">
        <f t="shared" si="14"/>
        <v/>
      </c>
      <c r="BQ16" s="4">
        <f t="shared" si="14"/>
        <v>178</v>
      </c>
      <c r="BR16" s="3">
        <f t="shared" si="14"/>
        <v>10</v>
      </c>
      <c r="BS16" s="5">
        <f t="shared" si="14"/>
        <v>172</v>
      </c>
      <c r="BT16" s="5">
        <f t="shared" si="14"/>
        <v>176</v>
      </c>
      <c r="BU16" s="5">
        <f t="shared" si="14"/>
        <v>172</v>
      </c>
      <c r="BV16" s="4">
        <f t="shared" si="14"/>
        <v>176</v>
      </c>
      <c r="BW16" s="5">
        <f t="shared" si="14"/>
        <v>-20</v>
      </c>
      <c r="BX16" s="9">
        <f t="shared" si="14"/>
        <v>196</v>
      </c>
      <c r="BY16" s="3">
        <f t="shared" si="14"/>
        <v>10</v>
      </c>
      <c r="BZ16" s="3">
        <f t="shared" si="14"/>
        <v>20</v>
      </c>
      <c r="CA16" s="6">
        <f t="shared" si="14"/>
        <v>44838.550023148149</v>
      </c>
    </row>
    <row r="17" spans="1:79" x14ac:dyDescent="0.25"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Q17" s="2" t="str">
        <f>IF(A84="","",A84)</f>
        <v>NDX TFM Q1</v>
      </c>
      <c r="R17" s="2" t="str">
        <f t="shared" ref="R17:AE22" si="15">IF(B84="","",B84)</f>
        <v>Q1-2023</v>
      </c>
      <c r="S17" s="3">
        <f t="shared" si="15"/>
        <v>5</v>
      </c>
      <c r="T17" s="4">
        <f t="shared" si="15"/>
        <v>174.505</v>
      </c>
      <c r="U17" s="4">
        <f t="shared" si="15"/>
        <v>175.30500000000001</v>
      </c>
      <c r="V17" s="3">
        <f t="shared" si="15"/>
        <v>15</v>
      </c>
      <c r="W17" s="5">
        <f t="shared" si="15"/>
        <v>174.94</v>
      </c>
      <c r="X17" s="5">
        <f t="shared" si="15"/>
        <v>178.57</v>
      </c>
      <c r="Y17" s="5">
        <f t="shared" si="15"/>
        <v>171</v>
      </c>
      <c r="Z17" s="4">
        <f t="shared" si="15"/>
        <v>174.8</v>
      </c>
      <c r="AA17" s="5">
        <f t="shared" si="15"/>
        <v>-3.9279999999999999</v>
      </c>
      <c r="AB17" s="9">
        <f t="shared" si="15"/>
        <v>178.72800000000001</v>
      </c>
      <c r="AC17" s="3">
        <f t="shared" si="15"/>
        <v>5</v>
      </c>
      <c r="AD17" s="3">
        <f t="shared" si="15"/>
        <v>962</v>
      </c>
      <c r="AE17" s="6">
        <f t="shared" si="15"/>
        <v>44838.584814814814</v>
      </c>
      <c r="AG17" s="2" t="str">
        <f t="shared" ref="AG17:AG21" si="16">IF(A108="","",A108)</f>
        <v>GFI TTF Q2</v>
      </c>
      <c r="AH17" s="2" t="str">
        <f t="shared" si="13"/>
        <v>Q2-2023</v>
      </c>
      <c r="AI17" s="3" t="str">
        <f t="shared" si="13"/>
        <v/>
      </c>
      <c r="AJ17" s="4" t="str">
        <f t="shared" si="13"/>
        <v/>
      </c>
      <c r="AK17" s="4" t="str">
        <f t="shared" si="13"/>
        <v/>
      </c>
      <c r="AL17" s="3" t="str">
        <f t="shared" si="13"/>
        <v/>
      </c>
      <c r="AM17" s="5" t="str">
        <f t="shared" si="13"/>
        <v/>
      </c>
      <c r="AN17" s="5" t="str">
        <f t="shared" si="13"/>
        <v/>
      </c>
      <c r="AO17" s="5" t="str">
        <f t="shared" si="13"/>
        <v/>
      </c>
      <c r="AP17" s="4" t="str">
        <f t="shared" si="13"/>
        <v/>
      </c>
      <c r="AQ17" s="5" t="str">
        <f t="shared" si="13"/>
        <v/>
      </c>
      <c r="AR17" s="9">
        <f t="shared" si="13"/>
        <v>189</v>
      </c>
      <c r="AS17" s="3" t="str">
        <f t="shared" si="13"/>
        <v/>
      </c>
      <c r="AT17" s="3">
        <f t="shared" si="13"/>
        <v>0</v>
      </c>
      <c r="AU17" s="6">
        <f t="shared" si="13"/>
        <v>44815.003541666665</v>
      </c>
      <c r="AX17" s="11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M17" s="2" t="str">
        <f t="shared" ref="BM17:BM21" si="17">IF(Q61="","",Q61)</f>
        <v>SPE TTF Q2</v>
      </c>
      <c r="BN17" s="2" t="str">
        <f t="shared" si="14"/>
        <v>Q2-2023</v>
      </c>
      <c r="BO17" s="3" t="str">
        <f t="shared" si="14"/>
        <v/>
      </c>
      <c r="BP17" s="4">
        <f t="shared" si="14"/>
        <v>0</v>
      </c>
      <c r="BQ17" s="4">
        <f t="shared" si="14"/>
        <v>0</v>
      </c>
      <c r="BR17" s="3" t="str">
        <f t="shared" si="14"/>
        <v/>
      </c>
      <c r="BS17" s="5" t="str">
        <f t="shared" si="14"/>
        <v/>
      </c>
      <c r="BT17" s="5" t="str">
        <f t="shared" si="14"/>
        <v/>
      </c>
      <c r="BU17" s="5" t="str">
        <f t="shared" si="14"/>
        <v/>
      </c>
      <c r="BV17" s="4" t="str">
        <f t="shared" si="14"/>
        <v/>
      </c>
      <c r="BW17" s="5" t="str">
        <f t="shared" si="14"/>
        <v/>
      </c>
      <c r="BX17" s="9">
        <f t="shared" si="14"/>
        <v>171.3</v>
      </c>
      <c r="BY17" s="3" t="str">
        <f t="shared" si="14"/>
        <v/>
      </c>
      <c r="BZ17" s="3">
        <f t="shared" si="14"/>
        <v>0</v>
      </c>
      <c r="CA17" s="6">
        <f t="shared" si="14"/>
        <v>44838.182349537034</v>
      </c>
    </row>
    <row r="18" spans="1:79" x14ac:dyDescent="0.25">
      <c r="A18" s="7" t="s">
        <v>37</v>
      </c>
      <c r="B18" s="8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  <c r="I18" s="1" t="s">
        <v>8</v>
      </c>
      <c r="J18" s="1" t="s">
        <v>9</v>
      </c>
      <c r="K18" s="1" t="s">
        <v>10</v>
      </c>
      <c r="L18" s="1" t="s">
        <v>11</v>
      </c>
      <c r="M18" s="1" t="s">
        <v>12</v>
      </c>
      <c r="N18" s="1" t="s">
        <v>13</v>
      </c>
      <c r="O18" s="1" t="s">
        <v>14</v>
      </c>
      <c r="Q18" s="2" t="str">
        <f t="shared" ref="Q18:Q22" si="18">IF(A85="","",A85)</f>
        <v>NDX TFM Q2</v>
      </c>
      <c r="R18" s="2" t="str">
        <f t="shared" si="15"/>
        <v>Q2-2023</v>
      </c>
      <c r="S18" s="3">
        <f t="shared" si="15"/>
        <v>5</v>
      </c>
      <c r="T18" s="4">
        <f t="shared" si="15"/>
        <v>162.36500000000001</v>
      </c>
      <c r="U18" s="4">
        <f t="shared" si="15"/>
        <v>163.71</v>
      </c>
      <c r="V18" s="3">
        <f t="shared" si="15"/>
        <v>5</v>
      </c>
      <c r="W18" s="5">
        <f t="shared" si="15"/>
        <v>164.2</v>
      </c>
      <c r="X18" s="5">
        <f t="shared" si="15"/>
        <v>164.535</v>
      </c>
      <c r="Y18" s="5">
        <f t="shared" si="15"/>
        <v>160.97999999999999</v>
      </c>
      <c r="Z18" s="4">
        <f t="shared" si="15"/>
        <v>162.82</v>
      </c>
      <c r="AA18" s="5">
        <f t="shared" si="15"/>
        <v>-3.4540000000000002</v>
      </c>
      <c r="AB18" s="9">
        <f t="shared" si="15"/>
        <v>166.274</v>
      </c>
      <c r="AC18" s="3">
        <f t="shared" si="15"/>
        <v>5</v>
      </c>
      <c r="AD18" s="3">
        <f t="shared" si="15"/>
        <v>255</v>
      </c>
      <c r="AE18" s="6">
        <f t="shared" si="15"/>
        <v>44838.584814814814</v>
      </c>
      <c r="AG18" s="2" t="str">
        <f t="shared" si="16"/>
        <v>GFI TTF Q3</v>
      </c>
      <c r="AH18" s="2" t="str">
        <f t="shared" si="13"/>
        <v>Q3-2023</v>
      </c>
      <c r="AI18" s="3" t="str">
        <f t="shared" si="13"/>
        <v/>
      </c>
      <c r="AJ18" s="4" t="str">
        <f t="shared" si="13"/>
        <v/>
      </c>
      <c r="AK18" s="4" t="str">
        <f t="shared" si="13"/>
        <v/>
      </c>
      <c r="AL18" s="3" t="str">
        <f t="shared" si="13"/>
        <v/>
      </c>
      <c r="AM18" s="5" t="str">
        <f t="shared" si="13"/>
        <v/>
      </c>
      <c r="AN18" s="5" t="str">
        <f t="shared" si="13"/>
        <v/>
      </c>
      <c r="AO18" s="5" t="str">
        <f t="shared" si="13"/>
        <v/>
      </c>
      <c r="AP18" s="4" t="str">
        <f t="shared" si="13"/>
        <v/>
      </c>
      <c r="AQ18" s="5" t="str">
        <f t="shared" si="13"/>
        <v/>
      </c>
      <c r="AR18" s="9">
        <f t="shared" si="13"/>
        <v>179</v>
      </c>
      <c r="AS18" s="3" t="str">
        <f t="shared" si="13"/>
        <v/>
      </c>
      <c r="AT18" s="3">
        <f t="shared" si="13"/>
        <v>0</v>
      </c>
      <c r="AU18" s="6">
        <f t="shared" si="13"/>
        <v>44815.003541666665</v>
      </c>
      <c r="AW18" s="7" t="s">
        <v>99</v>
      </c>
      <c r="AX18" s="8" t="s">
        <v>1</v>
      </c>
      <c r="AY18" s="1" t="s">
        <v>2</v>
      </c>
      <c r="AZ18" s="1" t="s">
        <v>3</v>
      </c>
      <c r="BA18" s="1" t="s">
        <v>4</v>
      </c>
      <c r="BB18" s="1" t="s">
        <v>5</v>
      </c>
      <c r="BC18" s="1" t="s">
        <v>6</v>
      </c>
      <c r="BD18" s="1" t="s">
        <v>7</v>
      </c>
      <c r="BE18" s="1" t="s">
        <v>8</v>
      </c>
      <c r="BF18" s="1" t="s">
        <v>9</v>
      </c>
      <c r="BG18" s="1" t="s">
        <v>10</v>
      </c>
      <c r="BH18" s="1" t="s">
        <v>11</v>
      </c>
      <c r="BI18" s="1" t="s">
        <v>12</v>
      </c>
      <c r="BJ18" s="1" t="s">
        <v>13</v>
      </c>
      <c r="BK18" s="1" t="s">
        <v>14</v>
      </c>
      <c r="BM18" s="2" t="str">
        <f t="shared" si="17"/>
        <v>SPE TTF Q3</v>
      </c>
      <c r="BN18" s="2" t="str">
        <f t="shared" si="14"/>
        <v>Q3-2023</v>
      </c>
      <c r="BO18" s="3" t="str">
        <f t="shared" si="14"/>
        <v/>
      </c>
      <c r="BP18" s="4">
        <f t="shared" si="14"/>
        <v>0</v>
      </c>
      <c r="BQ18" s="4">
        <f t="shared" si="14"/>
        <v>0</v>
      </c>
      <c r="BR18" s="3" t="str">
        <f t="shared" si="14"/>
        <v/>
      </c>
      <c r="BS18" s="5" t="str">
        <f t="shared" si="14"/>
        <v/>
      </c>
      <c r="BT18" s="5" t="str">
        <f t="shared" si="14"/>
        <v/>
      </c>
      <c r="BU18" s="5" t="str">
        <f t="shared" si="14"/>
        <v/>
      </c>
      <c r="BV18" s="4" t="str">
        <f t="shared" si="14"/>
        <v/>
      </c>
      <c r="BW18" s="5" t="str">
        <f t="shared" si="14"/>
        <v/>
      </c>
      <c r="BX18" s="9">
        <f t="shared" si="14"/>
        <v>168</v>
      </c>
      <c r="BY18" s="3" t="str">
        <f t="shared" si="14"/>
        <v/>
      </c>
      <c r="BZ18" s="3">
        <f t="shared" si="14"/>
        <v>0</v>
      </c>
      <c r="CA18" s="6">
        <f t="shared" si="14"/>
        <v>44838.182349537034</v>
      </c>
    </row>
    <row r="19" spans="1:79" x14ac:dyDescent="0.25">
      <c r="A19" s="2" t="str">
        <f>IF(A61="","",A61)</f>
        <v>PEGAS TTF Q1</v>
      </c>
      <c r="B19" s="2" t="str">
        <f t="shared" ref="B19:O19" si="19">IF(B61="","",B61)</f>
        <v>Q1-2023</v>
      </c>
      <c r="C19" s="3">
        <f t="shared" si="19"/>
        <v>3</v>
      </c>
      <c r="D19" s="4">
        <f t="shared" si="19"/>
        <v>174.17</v>
      </c>
      <c r="E19" s="4">
        <f t="shared" si="19"/>
        <v>175.45</v>
      </c>
      <c r="F19" s="3">
        <f t="shared" si="19"/>
        <v>3</v>
      </c>
      <c r="G19" s="5">
        <f t="shared" si="19"/>
        <v>173.2</v>
      </c>
      <c r="H19" s="5">
        <f t="shared" si="19"/>
        <v>177.47499999999999</v>
      </c>
      <c r="I19" s="5">
        <f t="shared" si="19"/>
        <v>173.2</v>
      </c>
      <c r="J19" s="4">
        <f t="shared" si="19"/>
        <v>175</v>
      </c>
      <c r="K19" s="5">
        <f t="shared" si="19"/>
        <v>-3.4249999999999998</v>
      </c>
      <c r="L19" s="9">
        <f t="shared" si="19"/>
        <v>178.42500000000001</v>
      </c>
      <c r="M19" s="3">
        <f t="shared" si="19"/>
        <v>5</v>
      </c>
      <c r="N19" s="3">
        <f t="shared" si="19"/>
        <v>65</v>
      </c>
      <c r="O19" s="6">
        <f t="shared" si="19"/>
        <v>44838.584849537037</v>
      </c>
      <c r="Q19" s="2" t="str">
        <f t="shared" si="18"/>
        <v>NDX TFM Q3</v>
      </c>
      <c r="R19" s="2" t="str">
        <f t="shared" si="15"/>
        <v>Q3-2023</v>
      </c>
      <c r="S19" s="3">
        <f t="shared" si="15"/>
        <v>5</v>
      </c>
      <c r="T19" s="4">
        <f t="shared" si="15"/>
        <v>159.655</v>
      </c>
      <c r="U19" s="4">
        <f t="shared" si="15"/>
        <v>161.20500000000001</v>
      </c>
      <c r="V19" s="3">
        <f t="shared" si="15"/>
        <v>5</v>
      </c>
      <c r="W19" s="5">
        <f t="shared" si="15"/>
        <v>158.69999999999999</v>
      </c>
      <c r="X19" s="5">
        <f t="shared" si="15"/>
        <v>161.32499999999999</v>
      </c>
      <c r="Y19" s="5">
        <f t="shared" si="15"/>
        <v>158.69999999999999</v>
      </c>
      <c r="Z19" s="4">
        <f t="shared" si="15"/>
        <v>160.53</v>
      </c>
      <c r="AA19" s="5">
        <f t="shared" si="15"/>
        <v>-3.3479999999999999</v>
      </c>
      <c r="AB19" s="9">
        <f t="shared" si="15"/>
        <v>163.87799999999999</v>
      </c>
      <c r="AC19" s="3">
        <f t="shared" si="15"/>
        <v>5</v>
      </c>
      <c r="AD19" s="3">
        <f t="shared" si="15"/>
        <v>110</v>
      </c>
      <c r="AE19" s="6">
        <f t="shared" si="15"/>
        <v>44838.584814814814</v>
      </c>
      <c r="AG19" s="2" t="str">
        <f t="shared" si="16"/>
        <v>GFI TTF Q4</v>
      </c>
      <c r="AH19" s="2" t="str">
        <f t="shared" si="13"/>
        <v>Q4-2023</v>
      </c>
      <c r="AI19" s="3" t="str">
        <f t="shared" si="13"/>
        <v/>
      </c>
      <c r="AJ19" s="4" t="str">
        <f t="shared" si="13"/>
        <v/>
      </c>
      <c r="AK19" s="4" t="str">
        <f t="shared" si="13"/>
        <v/>
      </c>
      <c r="AL19" s="3" t="str">
        <f t="shared" si="13"/>
        <v/>
      </c>
      <c r="AM19" s="5" t="str">
        <f t="shared" si="13"/>
        <v/>
      </c>
      <c r="AN19" s="5" t="str">
        <f t="shared" si="13"/>
        <v/>
      </c>
      <c r="AO19" s="5" t="str">
        <f t="shared" si="13"/>
        <v/>
      </c>
      <c r="AP19" s="4" t="str">
        <f t="shared" si="13"/>
        <v/>
      </c>
      <c r="AQ19" s="5" t="str">
        <f t="shared" si="13"/>
        <v/>
      </c>
      <c r="AR19" s="9">
        <f t="shared" si="13"/>
        <v>163</v>
      </c>
      <c r="AS19" s="3" t="str">
        <f t="shared" si="13"/>
        <v/>
      </c>
      <c r="AT19" s="3">
        <f t="shared" si="13"/>
        <v>0</v>
      </c>
      <c r="AU19" s="6">
        <f t="shared" si="13"/>
        <v>44838.188877314817</v>
      </c>
      <c r="AW19" s="2" t="str">
        <f>IF(A132="","",A132)</f>
        <v>ICAP TTFHi Q1</v>
      </c>
      <c r="AX19" s="2" t="str">
        <f t="shared" ref="AX19:BK22" si="20">IF(B132="","",B132)</f>
        <v>Q1-2023</v>
      </c>
      <c r="AY19" s="3" t="str">
        <f t="shared" si="20"/>
        <v/>
      </c>
      <c r="AZ19" s="4" t="str">
        <f t="shared" si="20"/>
        <v/>
      </c>
      <c r="BA19" s="4" t="str">
        <f t="shared" si="20"/>
        <v/>
      </c>
      <c r="BB19" s="3" t="str">
        <f t="shared" si="20"/>
        <v/>
      </c>
      <c r="BC19" s="5" t="str">
        <f t="shared" si="20"/>
        <v/>
      </c>
      <c r="BD19" s="5" t="str">
        <f t="shared" si="20"/>
        <v/>
      </c>
      <c r="BE19" s="5" t="str">
        <f t="shared" si="20"/>
        <v/>
      </c>
      <c r="BF19" s="4" t="str">
        <f t="shared" si="20"/>
        <v/>
      </c>
      <c r="BG19" s="5" t="str">
        <f t="shared" si="20"/>
        <v/>
      </c>
      <c r="BH19" s="9">
        <f t="shared" si="20"/>
        <v>195.5</v>
      </c>
      <c r="BI19" s="3" t="str">
        <f t="shared" si="20"/>
        <v/>
      </c>
      <c r="BJ19" s="3" t="str">
        <f t="shared" si="20"/>
        <v/>
      </c>
      <c r="BK19" s="6">
        <f t="shared" si="20"/>
        <v>44838.133680555555</v>
      </c>
      <c r="BM19" s="2" t="str">
        <f t="shared" si="17"/>
        <v>SPE TTF Q4</v>
      </c>
      <c r="BN19" s="2" t="str">
        <f t="shared" si="14"/>
        <v>Q4-2023</v>
      </c>
      <c r="BO19" s="3" t="str">
        <f t="shared" si="14"/>
        <v/>
      </c>
      <c r="BP19" s="4">
        <f t="shared" si="14"/>
        <v>0</v>
      </c>
      <c r="BQ19" s="4">
        <f t="shared" si="14"/>
        <v>0</v>
      </c>
      <c r="BR19" s="3" t="str">
        <f t="shared" si="14"/>
        <v/>
      </c>
      <c r="BS19" s="5" t="str">
        <f t="shared" si="14"/>
        <v/>
      </c>
      <c r="BT19" s="5" t="str">
        <f t="shared" si="14"/>
        <v/>
      </c>
      <c r="BU19" s="5" t="str">
        <f t="shared" si="14"/>
        <v/>
      </c>
      <c r="BV19" s="4" t="str">
        <f t="shared" si="14"/>
        <v/>
      </c>
      <c r="BW19" s="5" t="str">
        <f t="shared" si="14"/>
        <v/>
      </c>
      <c r="BX19" s="9">
        <f t="shared" si="14"/>
        <v>181</v>
      </c>
      <c r="BY19" s="3" t="str">
        <f t="shared" si="14"/>
        <v/>
      </c>
      <c r="BZ19" s="3">
        <f t="shared" si="14"/>
        <v>0</v>
      </c>
      <c r="CA19" s="6">
        <f t="shared" si="14"/>
        <v>44830.003738425927</v>
      </c>
    </row>
    <row r="20" spans="1:79" x14ac:dyDescent="0.25">
      <c r="A20" s="2" t="str">
        <f t="shared" ref="A20:O23" si="21">IF(A62="","",A62)</f>
        <v>PEGAS TTF Q2</v>
      </c>
      <c r="B20" s="2" t="str">
        <f t="shared" si="21"/>
        <v>Q2-2023</v>
      </c>
      <c r="C20" s="3">
        <f t="shared" si="21"/>
        <v>1</v>
      </c>
      <c r="D20" s="4">
        <f t="shared" si="21"/>
        <v>162.05000000000001</v>
      </c>
      <c r="E20" s="4">
        <f t="shared" si="21"/>
        <v>164.08500000000001</v>
      </c>
      <c r="F20" s="3">
        <f t="shared" si="21"/>
        <v>3</v>
      </c>
      <c r="G20" s="5">
        <f t="shared" si="21"/>
        <v>163</v>
      </c>
      <c r="H20" s="5">
        <f t="shared" si="21"/>
        <v>164</v>
      </c>
      <c r="I20" s="5">
        <f t="shared" si="21"/>
        <v>163</v>
      </c>
      <c r="J20" s="4">
        <f t="shared" si="21"/>
        <v>163.80000000000001</v>
      </c>
      <c r="K20" s="5">
        <f t="shared" si="21"/>
        <v>-3.226</v>
      </c>
      <c r="L20" s="9">
        <f t="shared" si="21"/>
        <v>167.02600000000001</v>
      </c>
      <c r="M20" s="3">
        <f t="shared" si="21"/>
        <v>1</v>
      </c>
      <c r="N20" s="3">
        <f t="shared" si="21"/>
        <v>6</v>
      </c>
      <c r="O20" s="6">
        <f t="shared" si="21"/>
        <v>44838.584849537037</v>
      </c>
      <c r="Q20" s="2" t="str">
        <f t="shared" si="18"/>
        <v>NDX TFM Q4</v>
      </c>
      <c r="R20" s="2" t="str">
        <f t="shared" si="15"/>
        <v>Q4-2023</v>
      </c>
      <c r="S20" s="3">
        <f t="shared" si="15"/>
        <v>5</v>
      </c>
      <c r="T20" s="4">
        <f t="shared" si="15"/>
        <v>159.78</v>
      </c>
      <c r="U20" s="4">
        <f t="shared" si="15"/>
        <v>161.38499999999999</v>
      </c>
      <c r="V20" s="3">
        <f t="shared" si="15"/>
        <v>5</v>
      </c>
      <c r="W20" s="5">
        <f t="shared" si="15"/>
        <v>162.9</v>
      </c>
      <c r="X20" s="5">
        <f t="shared" si="15"/>
        <v>162.9</v>
      </c>
      <c r="Y20" s="5">
        <f t="shared" si="15"/>
        <v>158.5</v>
      </c>
      <c r="Z20" s="4">
        <f t="shared" si="15"/>
        <v>160.5</v>
      </c>
      <c r="AA20" s="5">
        <f t="shared" si="15"/>
        <v>-2.113</v>
      </c>
      <c r="AB20" s="9">
        <f t="shared" si="15"/>
        <v>162.613</v>
      </c>
      <c r="AC20" s="3">
        <f t="shared" si="15"/>
        <v>5</v>
      </c>
      <c r="AD20" s="3">
        <f t="shared" si="15"/>
        <v>95</v>
      </c>
      <c r="AE20" s="6">
        <f t="shared" si="15"/>
        <v>44838.584837962961</v>
      </c>
      <c r="AG20" s="2" t="str">
        <f t="shared" si="16"/>
        <v>GFI TTF Q5</v>
      </c>
      <c r="AH20" s="2" t="str">
        <f t="shared" si="13"/>
        <v>Q1-2024</v>
      </c>
      <c r="AI20" s="3" t="str">
        <f t="shared" si="13"/>
        <v/>
      </c>
      <c r="AJ20" s="4" t="str">
        <f t="shared" si="13"/>
        <v/>
      </c>
      <c r="AK20" s="4" t="str">
        <f t="shared" si="13"/>
        <v/>
      </c>
      <c r="AL20" s="3" t="str">
        <f t="shared" si="13"/>
        <v/>
      </c>
      <c r="AM20" s="5">
        <f t="shared" si="13"/>
        <v>153</v>
      </c>
      <c r="AN20" s="5">
        <f t="shared" si="13"/>
        <v>153</v>
      </c>
      <c r="AO20" s="5">
        <f t="shared" si="13"/>
        <v>153</v>
      </c>
      <c r="AP20" s="4">
        <f t="shared" si="13"/>
        <v>153</v>
      </c>
      <c r="AQ20" s="5">
        <f t="shared" si="13"/>
        <v>-2</v>
      </c>
      <c r="AR20" s="9">
        <f t="shared" si="13"/>
        <v>155</v>
      </c>
      <c r="AS20" s="3">
        <f t="shared" si="13"/>
        <v>100</v>
      </c>
      <c r="AT20" s="3">
        <f t="shared" si="13"/>
        <v>100</v>
      </c>
      <c r="AU20" s="6">
        <f t="shared" si="13"/>
        <v>44838.440185185187</v>
      </c>
      <c r="AW20" s="2" t="str">
        <f t="shared" ref="AW20:AW22" si="22">IF(A133="","",A133)</f>
        <v>ICAP TTFHi Q2</v>
      </c>
      <c r="AX20" s="2" t="str">
        <f t="shared" si="20"/>
        <v>Q2-2023</v>
      </c>
      <c r="AY20" s="3" t="str">
        <f t="shared" si="20"/>
        <v/>
      </c>
      <c r="AZ20" s="4" t="str">
        <f t="shared" si="20"/>
        <v/>
      </c>
      <c r="BA20" s="4" t="str">
        <f t="shared" si="20"/>
        <v/>
      </c>
      <c r="BB20" s="3" t="str">
        <f t="shared" si="20"/>
        <v/>
      </c>
      <c r="BC20" s="5" t="str">
        <f t="shared" si="20"/>
        <v/>
      </c>
      <c r="BD20" s="5" t="str">
        <f t="shared" si="20"/>
        <v/>
      </c>
      <c r="BE20" s="5" t="str">
        <f t="shared" si="20"/>
        <v/>
      </c>
      <c r="BF20" s="4" t="str">
        <f t="shared" si="20"/>
        <v/>
      </c>
      <c r="BG20" s="5" t="str">
        <f t="shared" si="20"/>
        <v/>
      </c>
      <c r="BH20" s="9">
        <f t="shared" si="20"/>
        <v>131</v>
      </c>
      <c r="BI20" s="3" t="str">
        <f t="shared" si="20"/>
        <v/>
      </c>
      <c r="BJ20" s="3" t="str">
        <f t="shared" si="20"/>
        <v/>
      </c>
      <c r="BK20" s="6">
        <f t="shared" si="20"/>
        <v>44774.585763888892</v>
      </c>
      <c r="BM20" s="2" t="str">
        <f t="shared" si="17"/>
        <v>SPE TTF Q5</v>
      </c>
      <c r="BN20" s="2" t="str">
        <f t="shared" si="14"/>
        <v>Q1-2024</v>
      </c>
      <c r="BO20" s="3" t="str">
        <f t="shared" si="14"/>
        <v/>
      </c>
      <c r="BP20" s="4">
        <f t="shared" si="14"/>
        <v>0</v>
      </c>
      <c r="BQ20" s="4">
        <f t="shared" si="14"/>
        <v>0</v>
      </c>
      <c r="BR20" s="3" t="str">
        <f t="shared" si="14"/>
        <v/>
      </c>
      <c r="BS20" s="5" t="str">
        <f t="shared" si="14"/>
        <v/>
      </c>
      <c r="BT20" s="5" t="str">
        <f t="shared" si="14"/>
        <v/>
      </c>
      <c r="BU20" s="5" t="str">
        <f t="shared" si="14"/>
        <v/>
      </c>
      <c r="BV20" s="4" t="str">
        <f t="shared" si="14"/>
        <v/>
      </c>
      <c r="BW20" s="5" t="str">
        <f t="shared" si="14"/>
        <v/>
      </c>
      <c r="BX20" s="9">
        <f t="shared" si="14"/>
        <v>164.7</v>
      </c>
      <c r="BY20" s="3" t="str">
        <f t="shared" si="14"/>
        <v/>
      </c>
      <c r="BZ20" s="3">
        <f t="shared" si="14"/>
        <v>0</v>
      </c>
      <c r="CA20" s="6">
        <f t="shared" si="14"/>
        <v>44835.003657407404</v>
      </c>
    </row>
    <row r="21" spans="1:79" x14ac:dyDescent="0.25">
      <c r="A21" s="2" t="str">
        <f t="shared" si="21"/>
        <v>PEGAS TTF Q3</v>
      </c>
      <c r="B21" s="2" t="str">
        <f t="shared" si="21"/>
        <v>Q3-2023</v>
      </c>
      <c r="C21" s="3">
        <f t="shared" si="21"/>
        <v>10</v>
      </c>
      <c r="D21" s="4">
        <f t="shared" si="21"/>
        <v>159.30000000000001</v>
      </c>
      <c r="E21" s="4">
        <f t="shared" si="21"/>
        <v>161.65</v>
      </c>
      <c r="F21" s="3">
        <f t="shared" si="21"/>
        <v>5</v>
      </c>
      <c r="G21" s="5">
        <f t="shared" si="21"/>
        <v>160</v>
      </c>
      <c r="H21" s="5">
        <f t="shared" si="21"/>
        <v>160</v>
      </c>
      <c r="I21" s="5">
        <f t="shared" si="21"/>
        <v>160</v>
      </c>
      <c r="J21" s="4">
        <f t="shared" si="21"/>
        <v>160</v>
      </c>
      <c r="K21" s="5">
        <f t="shared" si="21"/>
        <v>-4.5759999999999996</v>
      </c>
      <c r="L21" s="9">
        <f t="shared" si="21"/>
        <v>164.57599999999999</v>
      </c>
      <c r="M21" s="3">
        <f t="shared" si="21"/>
        <v>1</v>
      </c>
      <c r="N21" s="3">
        <f t="shared" si="21"/>
        <v>1</v>
      </c>
      <c r="O21" s="6">
        <f t="shared" si="21"/>
        <v>44838.584861111114</v>
      </c>
      <c r="Q21" s="2" t="str">
        <f t="shared" si="18"/>
        <v>NDX TFM Q5</v>
      </c>
      <c r="R21" s="2" t="str">
        <f t="shared" si="15"/>
        <v>Q1-2024</v>
      </c>
      <c r="S21" s="3">
        <f t="shared" si="15"/>
        <v>5</v>
      </c>
      <c r="T21" s="4">
        <f t="shared" si="15"/>
        <v>152.15</v>
      </c>
      <c r="U21" s="4">
        <f t="shared" si="15"/>
        <v>153.98500000000001</v>
      </c>
      <c r="V21" s="3">
        <f t="shared" si="15"/>
        <v>15</v>
      </c>
      <c r="W21" s="5">
        <f t="shared" si="15"/>
        <v>152</v>
      </c>
      <c r="X21" s="5">
        <f t="shared" si="15"/>
        <v>152</v>
      </c>
      <c r="Y21" s="5">
        <f t="shared" si="15"/>
        <v>152</v>
      </c>
      <c r="Z21" s="4">
        <f t="shared" si="15"/>
        <v>152</v>
      </c>
      <c r="AA21" s="5">
        <f t="shared" si="15"/>
        <v>-2.9660000000000002</v>
      </c>
      <c r="AB21" s="9">
        <f t="shared" si="15"/>
        <v>154.96600000000001</v>
      </c>
      <c r="AC21" s="3">
        <f t="shared" si="15"/>
        <v>5</v>
      </c>
      <c r="AD21" s="3">
        <f t="shared" si="15"/>
        <v>125</v>
      </c>
      <c r="AE21" s="6">
        <f t="shared" si="15"/>
        <v>44838.584849537037</v>
      </c>
      <c r="AG21" s="2" t="str">
        <f t="shared" si="16"/>
        <v>GFI TTF Q6</v>
      </c>
      <c r="AH21" s="2" t="str">
        <f t="shared" si="13"/>
        <v>Q2-2024</v>
      </c>
      <c r="AI21" s="3" t="str">
        <f t="shared" si="13"/>
        <v/>
      </c>
      <c r="AJ21" s="4" t="str">
        <f t="shared" si="13"/>
        <v/>
      </c>
      <c r="AK21" s="4" t="str">
        <f t="shared" si="13"/>
        <v/>
      </c>
      <c r="AL21" s="3" t="str">
        <f t="shared" si="13"/>
        <v/>
      </c>
      <c r="AM21" s="5" t="str">
        <f t="shared" si="13"/>
        <v/>
      </c>
      <c r="AN21" s="5" t="str">
        <f t="shared" si="13"/>
        <v/>
      </c>
      <c r="AO21" s="5" t="str">
        <f t="shared" si="13"/>
        <v/>
      </c>
      <c r="AP21" s="4" t="str">
        <f t="shared" si="13"/>
        <v/>
      </c>
      <c r="AQ21" s="5" t="str">
        <f t="shared" si="13"/>
        <v/>
      </c>
      <c r="AR21" s="9">
        <f t="shared" si="13"/>
        <v>85</v>
      </c>
      <c r="AS21" s="3" t="str">
        <f t="shared" si="13"/>
        <v/>
      </c>
      <c r="AT21" s="3">
        <f t="shared" si="13"/>
        <v>0</v>
      </c>
      <c r="AU21" s="6">
        <f t="shared" si="13"/>
        <v>44759.003657407404</v>
      </c>
      <c r="AW21" s="2" t="str">
        <f t="shared" si="22"/>
        <v>ICAP TTFHi Q3</v>
      </c>
      <c r="AX21" s="2" t="str">
        <f t="shared" si="20"/>
        <v>Q3-2023</v>
      </c>
      <c r="AY21" s="3" t="str">
        <f t="shared" si="20"/>
        <v/>
      </c>
      <c r="AZ21" s="4" t="str">
        <f t="shared" si="20"/>
        <v/>
      </c>
      <c r="BA21" s="4" t="str">
        <f t="shared" si="20"/>
        <v/>
      </c>
      <c r="BB21" s="3" t="str">
        <f t="shared" si="20"/>
        <v/>
      </c>
      <c r="BC21" s="5" t="str">
        <f t="shared" si="20"/>
        <v/>
      </c>
      <c r="BD21" s="5" t="str">
        <f t="shared" si="20"/>
        <v/>
      </c>
      <c r="BE21" s="5" t="str">
        <f t="shared" si="20"/>
        <v/>
      </c>
      <c r="BF21" s="4" t="str">
        <f t="shared" si="20"/>
        <v/>
      </c>
      <c r="BG21" s="5" t="str">
        <f t="shared" si="20"/>
        <v/>
      </c>
      <c r="BH21" s="9">
        <f t="shared" si="20"/>
        <v>122.5</v>
      </c>
      <c r="BI21" s="3" t="str">
        <f t="shared" si="20"/>
        <v/>
      </c>
      <c r="BJ21" s="3" t="str">
        <f t="shared" si="20"/>
        <v/>
      </c>
      <c r="BK21" s="6">
        <f t="shared" si="20"/>
        <v>44832.647731481484</v>
      </c>
      <c r="BM21" s="2" t="str">
        <f t="shared" si="17"/>
        <v>SPE TTF Q6</v>
      </c>
      <c r="BN21" s="2" t="str">
        <f t="shared" si="14"/>
        <v>Q2-2024</v>
      </c>
      <c r="BO21" s="3" t="str">
        <f t="shared" si="14"/>
        <v/>
      </c>
      <c r="BP21" s="4">
        <f t="shared" si="14"/>
        <v>0</v>
      </c>
      <c r="BQ21" s="4">
        <f t="shared" si="14"/>
        <v>0</v>
      </c>
      <c r="BR21" s="3" t="str">
        <f t="shared" si="14"/>
        <v/>
      </c>
      <c r="BS21" s="5" t="str">
        <f t="shared" si="14"/>
        <v/>
      </c>
      <c r="BT21" s="5" t="str">
        <f t="shared" si="14"/>
        <v/>
      </c>
      <c r="BU21" s="5" t="str">
        <f t="shared" si="14"/>
        <v/>
      </c>
      <c r="BV21" s="4" t="str">
        <f t="shared" si="14"/>
        <v/>
      </c>
      <c r="BW21" s="5" t="str">
        <f t="shared" si="14"/>
        <v/>
      </c>
      <c r="BX21" s="9">
        <f t="shared" si="14"/>
        <v>140</v>
      </c>
      <c r="BY21" s="3" t="str">
        <f t="shared" si="14"/>
        <v/>
      </c>
      <c r="BZ21" s="3">
        <f t="shared" si="14"/>
        <v>0</v>
      </c>
      <c r="CA21" s="6">
        <f t="shared" si="14"/>
        <v>44809.003680555557</v>
      </c>
    </row>
    <row r="22" spans="1:79" x14ac:dyDescent="0.25">
      <c r="A22" s="2" t="str">
        <f t="shared" si="21"/>
        <v>PEGAS TTF Q4</v>
      </c>
      <c r="B22" s="2" t="str">
        <f t="shared" si="21"/>
        <v>Q4-2023</v>
      </c>
      <c r="C22" s="3">
        <f t="shared" si="21"/>
        <v>10</v>
      </c>
      <c r="D22" s="4">
        <f t="shared" si="21"/>
        <v>159.25</v>
      </c>
      <c r="E22" s="4">
        <f t="shared" si="21"/>
        <v>161.785</v>
      </c>
      <c r="F22" s="3">
        <f t="shared" si="21"/>
        <v>3</v>
      </c>
      <c r="G22" s="5">
        <f t="shared" si="21"/>
        <v>160.9</v>
      </c>
      <c r="H22" s="5">
        <f t="shared" si="21"/>
        <v>162.15</v>
      </c>
      <c r="I22" s="5">
        <f t="shared" si="21"/>
        <v>160.9</v>
      </c>
      <c r="J22" s="4">
        <f t="shared" si="21"/>
        <v>162.15</v>
      </c>
      <c r="K22" s="5">
        <f t="shared" si="21"/>
        <v>-0.999</v>
      </c>
      <c r="L22" s="9">
        <f t="shared" si="21"/>
        <v>163.149</v>
      </c>
      <c r="M22" s="3">
        <f t="shared" si="21"/>
        <v>1</v>
      </c>
      <c r="N22" s="3">
        <f t="shared" si="21"/>
        <v>7</v>
      </c>
      <c r="O22" s="6">
        <f t="shared" si="21"/>
        <v>44838.584849537037</v>
      </c>
      <c r="Q22" s="2" t="str">
        <f t="shared" si="18"/>
        <v>NDX TFM Q6</v>
      </c>
      <c r="R22" s="2" t="str">
        <f t="shared" si="15"/>
        <v>Q2-2024</v>
      </c>
      <c r="S22" s="3">
        <f t="shared" si="15"/>
        <v>35</v>
      </c>
      <c r="T22" s="4">
        <f t="shared" si="15"/>
        <v>95.75</v>
      </c>
      <c r="U22" s="4">
        <f t="shared" si="15"/>
        <v>107.185</v>
      </c>
      <c r="V22" s="3">
        <f t="shared" si="15"/>
        <v>15</v>
      </c>
      <c r="W22" s="5" t="str">
        <f t="shared" si="15"/>
        <v/>
      </c>
      <c r="X22" s="5" t="str">
        <f t="shared" si="15"/>
        <v/>
      </c>
      <c r="Y22" s="5" t="str">
        <f t="shared" si="15"/>
        <v/>
      </c>
      <c r="Z22" s="4" t="str">
        <f t="shared" si="15"/>
        <v/>
      </c>
      <c r="AA22" s="5" t="str">
        <f t="shared" si="15"/>
        <v/>
      </c>
      <c r="AB22" s="9">
        <f t="shared" si="15"/>
        <v>100.111</v>
      </c>
      <c r="AC22" s="3" t="str">
        <f t="shared" si="15"/>
        <v/>
      </c>
      <c r="AD22" s="3" t="str">
        <f t="shared" si="15"/>
        <v/>
      </c>
      <c r="AE22" s="6">
        <f t="shared" si="15"/>
        <v>44838.584849537037</v>
      </c>
      <c r="AH22" s="11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W22" s="2" t="str">
        <f t="shared" si="22"/>
        <v>ICAP TTFHi Q4</v>
      </c>
      <c r="AX22" s="2" t="str">
        <f t="shared" si="20"/>
        <v>Q4-2023</v>
      </c>
      <c r="AY22" s="3" t="str">
        <f t="shared" si="20"/>
        <v/>
      </c>
      <c r="AZ22" s="4" t="str">
        <f t="shared" si="20"/>
        <v/>
      </c>
      <c r="BA22" s="4" t="str">
        <f t="shared" si="20"/>
        <v/>
      </c>
      <c r="BB22" s="3" t="str">
        <f t="shared" si="20"/>
        <v/>
      </c>
      <c r="BC22" s="5" t="str">
        <f t="shared" si="20"/>
        <v/>
      </c>
      <c r="BD22" s="5" t="str">
        <f t="shared" si="20"/>
        <v/>
      </c>
      <c r="BE22" s="5" t="str">
        <f t="shared" si="20"/>
        <v/>
      </c>
      <c r="BF22" s="4" t="str">
        <f t="shared" si="20"/>
        <v/>
      </c>
      <c r="BG22" s="5" t="str">
        <f t="shared" si="20"/>
        <v/>
      </c>
      <c r="BH22" s="9">
        <f t="shared" si="20"/>
        <v>168</v>
      </c>
      <c r="BI22" s="3" t="str">
        <f t="shared" si="20"/>
        <v/>
      </c>
      <c r="BJ22" s="3" t="str">
        <f t="shared" si="20"/>
        <v/>
      </c>
      <c r="BK22" s="6">
        <f t="shared" si="20"/>
        <v>44834.139479166668</v>
      </c>
    </row>
    <row r="23" spans="1:79" x14ac:dyDescent="0.25">
      <c r="A23" s="2" t="str">
        <f t="shared" si="21"/>
        <v>PEGAS TTF Q5</v>
      </c>
      <c r="B23" s="2" t="str">
        <f t="shared" si="21"/>
        <v>Q1-2024</v>
      </c>
      <c r="C23" s="3">
        <f t="shared" si="21"/>
        <v>10</v>
      </c>
      <c r="D23" s="4">
        <f t="shared" si="21"/>
        <v>152</v>
      </c>
      <c r="E23" s="4">
        <f t="shared" si="21"/>
        <v>154.61000000000001</v>
      </c>
      <c r="F23" s="3">
        <f t="shared" si="21"/>
        <v>3</v>
      </c>
      <c r="G23" s="5">
        <f t="shared" si="21"/>
        <v>153.5</v>
      </c>
      <c r="H23" s="5">
        <f t="shared" si="21"/>
        <v>154</v>
      </c>
      <c r="I23" s="5">
        <f t="shared" si="21"/>
        <v>153.5</v>
      </c>
      <c r="J23" s="4">
        <f t="shared" si="21"/>
        <v>154</v>
      </c>
      <c r="K23" s="5">
        <f t="shared" si="21"/>
        <v>8.4000000000000005E-2</v>
      </c>
      <c r="L23" s="9">
        <f t="shared" si="21"/>
        <v>153.916</v>
      </c>
      <c r="M23" s="3">
        <f t="shared" si="21"/>
        <v>1</v>
      </c>
      <c r="N23" s="3">
        <f t="shared" si="21"/>
        <v>9</v>
      </c>
      <c r="O23" s="6">
        <f t="shared" si="21"/>
        <v>44838.584814814814</v>
      </c>
      <c r="R23" s="11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G23" s="7" t="s">
        <v>94</v>
      </c>
      <c r="AH23" s="8" t="s">
        <v>1</v>
      </c>
      <c r="AI23" s="1" t="s">
        <v>2</v>
      </c>
      <c r="AJ23" s="1" t="s">
        <v>3</v>
      </c>
      <c r="AK23" s="1" t="s">
        <v>4</v>
      </c>
      <c r="AL23" s="1" t="s">
        <v>5</v>
      </c>
      <c r="AM23" s="1" t="s">
        <v>6</v>
      </c>
      <c r="AN23" s="1" t="s">
        <v>7</v>
      </c>
      <c r="AO23" s="1" t="s">
        <v>8</v>
      </c>
      <c r="AP23" s="1" t="s">
        <v>9</v>
      </c>
      <c r="AQ23" s="1" t="s">
        <v>10</v>
      </c>
      <c r="AR23" s="1" t="s">
        <v>11</v>
      </c>
      <c r="AS23" s="1" t="s">
        <v>12</v>
      </c>
      <c r="AT23" s="1" t="s">
        <v>13</v>
      </c>
      <c r="AU23" s="1" t="s">
        <v>14</v>
      </c>
      <c r="AX23" s="11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M23" s="7" t="s">
        <v>129</v>
      </c>
      <c r="BN23" s="8" t="s">
        <v>1</v>
      </c>
      <c r="BO23" s="1" t="s">
        <v>2</v>
      </c>
      <c r="BP23" s="1" t="s">
        <v>3</v>
      </c>
      <c r="BQ23" s="1" t="s">
        <v>4</v>
      </c>
      <c r="BR23" s="1" t="s">
        <v>5</v>
      </c>
      <c r="BS23" s="1" t="s">
        <v>6</v>
      </c>
      <c r="BT23" s="1" t="s">
        <v>7</v>
      </c>
      <c r="BU23" s="1" t="s">
        <v>8</v>
      </c>
      <c r="BV23" s="1" t="s">
        <v>9</v>
      </c>
      <c r="BW23" s="1" t="s">
        <v>10</v>
      </c>
      <c r="BX23" s="1" t="s">
        <v>11</v>
      </c>
      <c r="BY23" s="1" t="s">
        <v>12</v>
      </c>
      <c r="BZ23" s="1" t="s">
        <v>13</v>
      </c>
      <c r="CA23" s="1" t="s">
        <v>14</v>
      </c>
    </row>
    <row r="24" spans="1:79" x14ac:dyDescent="0.25"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Q24" s="7" t="s">
        <v>63</v>
      </c>
      <c r="R24" s="8" t="s">
        <v>1</v>
      </c>
      <c r="S24" s="1" t="s">
        <v>2</v>
      </c>
      <c r="T24" s="1" t="s">
        <v>3</v>
      </c>
      <c r="U24" s="1" t="s">
        <v>4</v>
      </c>
      <c r="V24" s="1" t="s">
        <v>5</v>
      </c>
      <c r="W24" s="1" t="s">
        <v>6</v>
      </c>
      <c r="X24" s="1" t="s">
        <v>7</v>
      </c>
      <c r="Y24" s="1" t="s">
        <v>8</v>
      </c>
      <c r="Z24" s="1" t="s">
        <v>9</v>
      </c>
      <c r="AA24" s="1" t="s">
        <v>10</v>
      </c>
      <c r="AB24" s="1" t="s">
        <v>11</v>
      </c>
      <c r="AC24" s="1" t="s">
        <v>12</v>
      </c>
      <c r="AD24" s="1" t="s">
        <v>13</v>
      </c>
      <c r="AE24" s="1" t="s">
        <v>14</v>
      </c>
      <c r="AG24" s="2" t="str">
        <f>IF(A113="","",A113)</f>
        <v>GFI TTF S1</v>
      </c>
      <c r="AH24" s="2" t="str">
        <f t="shared" ref="AH24:AU27" si="23">IF(B113="","",B113)</f>
        <v>Sum-2023</v>
      </c>
      <c r="AI24" s="3" t="str">
        <f t="shared" si="23"/>
        <v/>
      </c>
      <c r="AJ24" s="4" t="str">
        <f t="shared" si="23"/>
        <v/>
      </c>
      <c r="AK24" s="4" t="str">
        <f t="shared" si="23"/>
        <v/>
      </c>
      <c r="AL24" s="3" t="str">
        <f t="shared" si="23"/>
        <v/>
      </c>
      <c r="AM24" s="5" t="str">
        <f t="shared" si="23"/>
        <v/>
      </c>
      <c r="AN24" s="5" t="str">
        <f t="shared" si="23"/>
        <v/>
      </c>
      <c r="AO24" s="5" t="str">
        <f t="shared" si="23"/>
        <v/>
      </c>
      <c r="AP24" s="4" t="str">
        <f t="shared" si="23"/>
        <v/>
      </c>
      <c r="AQ24" s="5" t="str">
        <f t="shared" si="23"/>
        <v/>
      </c>
      <c r="AR24" s="9">
        <f t="shared" si="23"/>
        <v>179.5</v>
      </c>
      <c r="AS24" s="3" t="str">
        <f t="shared" si="23"/>
        <v/>
      </c>
      <c r="AT24" s="3">
        <f t="shared" si="23"/>
        <v>0</v>
      </c>
      <c r="AU24" s="6">
        <f t="shared" si="23"/>
        <v>44838.175034722219</v>
      </c>
      <c r="AW24" s="7" t="s">
        <v>100</v>
      </c>
      <c r="AX24" s="8" t="s">
        <v>1</v>
      </c>
      <c r="AY24" s="1" t="s">
        <v>2</v>
      </c>
      <c r="AZ24" s="1" t="s">
        <v>3</v>
      </c>
      <c r="BA24" s="1" t="s">
        <v>4</v>
      </c>
      <c r="BB24" s="1" t="s">
        <v>5</v>
      </c>
      <c r="BC24" s="1" t="s">
        <v>6</v>
      </c>
      <c r="BD24" s="1" t="s">
        <v>7</v>
      </c>
      <c r="BE24" s="1" t="s">
        <v>8</v>
      </c>
      <c r="BF24" s="1" t="s">
        <v>9</v>
      </c>
      <c r="BG24" s="1" t="s">
        <v>10</v>
      </c>
      <c r="BH24" s="1" t="s">
        <v>11</v>
      </c>
      <c r="BI24" s="1" t="s">
        <v>12</v>
      </c>
      <c r="BJ24" s="1" t="s">
        <v>13</v>
      </c>
      <c r="BK24" s="1" t="s">
        <v>14</v>
      </c>
      <c r="BM24" s="2" t="str">
        <f>IF(Q66="","",Q66)</f>
        <v>SPE TTF S1</v>
      </c>
      <c r="BN24" s="2" t="str">
        <f t="shared" ref="BN24:CA29" si="24">IF(R66="","",R66)</f>
        <v>Sum-2023</v>
      </c>
      <c r="BO24" s="3" t="str">
        <f t="shared" si="24"/>
        <v/>
      </c>
      <c r="BP24" s="4" t="str">
        <f t="shared" si="24"/>
        <v/>
      </c>
      <c r="BQ24" s="4" t="str">
        <f t="shared" si="24"/>
        <v/>
      </c>
      <c r="BR24" s="3" t="str">
        <f t="shared" si="24"/>
        <v/>
      </c>
      <c r="BS24" s="5" t="str">
        <f t="shared" si="24"/>
        <v/>
      </c>
      <c r="BT24" s="5" t="str">
        <f t="shared" si="24"/>
        <v/>
      </c>
      <c r="BU24" s="5" t="str">
        <f t="shared" si="24"/>
        <v/>
      </c>
      <c r="BV24" s="4" t="str">
        <f t="shared" si="24"/>
        <v/>
      </c>
      <c r="BW24" s="5" t="str">
        <f t="shared" si="24"/>
        <v/>
      </c>
      <c r="BX24" s="9">
        <f t="shared" si="24"/>
        <v>163.5</v>
      </c>
      <c r="BY24" s="3" t="str">
        <f t="shared" si="24"/>
        <v/>
      </c>
      <c r="BZ24" s="3">
        <f t="shared" si="24"/>
        <v>0</v>
      </c>
      <c r="CA24" s="6">
        <f t="shared" si="24"/>
        <v>44838.529050925928</v>
      </c>
    </row>
    <row r="25" spans="1:79" x14ac:dyDescent="0.25">
      <c r="A25" s="7" t="s">
        <v>38</v>
      </c>
      <c r="B25" s="8" t="s">
        <v>1</v>
      </c>
      <c r="C25" s="1" t="s">
        <v>2</v>
      </c>
      <c r="D25" s="1" t="s">
        <v>3</v>
      </c>
      <c r="E25" s="1" t="s">
        <v>4</v>
      </c>
      <c r="F25" s="1" t="s">
        <v>5</v>
      </c>
      <c r="G25" s="1" t="s">
        <v>6</v>
      </c>
      <c r="H25" s="1" t="s">
        <v>7</v>
      </c>
      <c r="I25" s="1" t="s">
        <v>8</v>
      </c>
      <c r="J25" s="1" t="s">
        <v>9</v>
      </c>
      <c r="K25" s="1" t="s">
        <v>10</v>
      </c>
      <c r="L25" s="1" t="s">
        <v>11</v>
      </c>
      <c r="M25" s="1" t="s">
        <v>12</v>
      </c>
      <c r="N25" s="1" t="s">
        <v>13</v>
      </c>
      <c r="O25" s="1" t="s">
        <v>14</v>
      </c>
      <c r="Q25" s="2" t="str">
        <f>IF(A90="","",A90)</f>
        <v>NDX TFM S1</v>
      </c>
      <c r="R25" s="2" t="str">
        <f t="shared" ref="R25:AE28" si="25">IF(B90="","",B90)</f>
        <v>Sum-2023</v>
      </c>
      <c r="S25" s="3">
        <f t="shared" si="25"/>
        <v>15</v>
      </c>
      <c r="T25" s="4">
        <f t="shared" si="25"/>
        <v>161.35499999999999</v>
      </c>
      <c r="U25" s="4">
        <f t="shared" si="25"/>
        <v>162.245</v>
      </c>
      <c r="V25" s="3">
        <f t="shared" si="25"/>
        <v>5</v>
      </c>
      <c r="W25" s="5">
        <f t="shared" si="25"/>
        <v>163.505</v>
      </c>
      <c r="X25" s="5">
        <f t="shared" si="25"/>
        <v>163.505</v>
      </c>
      <c r="Y25" s="5">
        <f t="shared" si="25"/>
        <v>160.10499999999999</v>
      </c>
      <c r="Z25" s="4">
        <f t="shared" si="25"/>
        <v>162.035</v>
      </c>
      <c r="AA25" s="5">
        <f t="shared" si="25"/>
        <v>-3.0339999999999998</v>
      </c>
      <c r="AB25" s="9">
        <f t="shared" si="25"/>
        <v>165.06899999999999</v>
      </c>
      <c r="AC25" s="3">
        <f t="shared" si="25"/>
        <v>5</v>
      </c>
      <c r="AD25" s="3">
        <f t="shared" si="25"/>
        <v>271</v>
      </c>
      <c r="AE25" s="6">
        <f t="shared" si="25"/>
        <v>44838.584837962961</v>
      </c>
      <c r="AG25" s="2" t="str">
        <f t="shared" ref="AG25:AG27" si="26">IF(A114="","",A114)</f>
        <v>GFI TTF S2</v>
      </c>
      <c r="AH25" s="2" t="str">
        <f t="shared" si="23"/>
        <v>Win-2023</v>
      </c>
      <c r="AI25" s="3" t="str">
        <f t="shared" si="23"/>
        <v/>
      </c>
      <c r="AJ25" s="4" t="str">
        <f t="shared" si="23"/>
        <v/>
      </c>
      <c r="AK25" s="4" t="str">
        <f t="shared" si="23"/>
        <v/>
      </c>
      <c r="AL25" s="3" t="str">
        <f t="shared" si="23"/>
        <v/>
      </c>
      <c r="AM25" s="5" t="str">
        <f t="shared" si="23"/>
        <v/>
      </c>
      <c r="AN25" s="5" t="str">
        <f t="shared" si="23"/>
        <v/>
      </c>
      <c r="AO25" s="5" t="str">
        <f t="shared" si="23"/>
        <v/>
      </c>
      <c r="AP25" s="4" t="str">
        <f t="shared" si="23"/>
        <v/>
      </c>
      <c r="AQ25" s="5" t="str">
        <f t="shared" si="23"/>
        <v/>
      </c>
      <c r="AR25" s="9">
        <f t="shared" si="23"/>
        <v>184</v>
      </c>
      <c r="AS25" s="3" t="str">
        <f t="shared" si="23"/>
        <v/>
      </c>
      <c r="AT25" s="3">
        <f t="shared" si="23"/>
        <v>0</v>
      </c>
      <c r="AU25" s="6">
        <f t="shared" si="23"/>
        <v>44824.003564814811</v>
      </c>
      <c r="AW25" s="2" t="str">
        <f>IF(A136="","",A136)</f>
        <v>ICAP TTFHi S1</v>
      </c>
      <c r="AX25" s="2" t="str">
        <f t="shared" ref="AX25:BK28" si="27">IF(B136="","",B136)</f>
        <v>Sum-2023</v>
      </c>
      <c r="AY25" s="3" t="str">
        <f t="shared" si="27"/>
        <v/>
      </c>
      <c r="AZ25" s="4" t="str">
        <f t="shared" si="27"/>
        <v/>
      </c>
      <c r="BA25" s="4" t="str">
        <f t="shared" si="27"/>
        <v/>
      </c>
      <c r="BB25" s="3" t="str">
        <f t="shared" si="27"/>
        <v/>
      </c>
      <c r="BC25" s="5" t="str">
        <f t="shared" si="27"/>
        <v/>
      </c>
      <c r="BD25" s="5" t="str">
        <f t="shared" si="27"/>
        <v/>
      </c>
      <c r="BE25" s="5" t="str">
        <f t="shared" si="27"/>
        <v/>
      </c>
      <c r="BF25" s="4" t="str">
        <f t="shared" si="27"/>
        <v/>
      </c>
      <c r="BG25" s="5" t="str">
        <f t="shared" si="27"/>
        <v/>
      </c>
      <c r="BH25" s="9">
        <f t="shared" si="27"/>
        <v>198</v>
      </c>
      <c r="BI25" s="3" t="str">
        <f t="shared" si="27"/>
        <v/>
      </c>
      <c r="BJ25" s="3" t="str">
        <f t="shared" si="27"/>
        <v/>
      </c>
      <c r="BK25" s="6">
        <f t="shared" si="27"/>
        <v>44834.139479166668</v>
      </c>
      <c r="BM25" s="2" t="str">
        <f t="shared" ref="BM25:BM29" si="28">IF(Q67="","",Q67)</f>
        <v>SPE TTF S2</v>
      </c>
      <c r="BN25" s="2" t="str">
        <f t="shared" si="24"/>
        <v>Win-2023</v>
      </c>
      <c r="BO25" s="3" t="str">
        <f t="shared" si="24"/>
        <v/>
      </c>
      <c r="BP25" s="4">
        <f t="shared" si="24"/>
        <v>0</v>
      </c>
      <c r="BQ25" s="4">
        <f t="shared" si="24"/>
        <v>0</v>
      </c>
      <c r="BR25" s="3" t="str">
        <f t="shared" si="24"/>
        <v/>
      </c>
      <c r="BS25" s="5" t="str">
        <f t="shared" si="24"/>
        <v/>
      </c>
      <c r="BT25" s="5" t="str">
        <f t="shared" si="24"/>
        <v/>
      </c>
      <c r="BU25" s="5" t="str">
        <f t="shared" si="24"/>
        <v/>
      </c>
      <c r="BV25" s="4" t="str">
        <f t="shared" si="24"/>
        <v/>
      </c>
      <c r="BW25" s="5" t="str">
        <f t="shared" si="24"/>
        <v/>
      </c>
      <c r="BX25" s="9">
        <f t="shared" si="24"/>
        <v>162</v>
      </c>
      <c r="BY25" s="3" t="str">
        <f t="shared" si="24"/>
        <v/>
      </c>
      <c r="BZ25" s="3">
        <f t="shared" si="24"/>
        <v>0</v>
      </c>
      <c r="CA25" s="6">
        <f t="shared" si="24"/>
        <v>44838.182349537034</v>
      </c>
    </row>
    <row r="26" spans="1:79" x14ac:dyDescent="0.25">
      <c r="A26" s="2" t="str">
        <f>IF(A66="","",A66)</f>
        <v>PEGAS TTF S1</v>
      </c>
      <c r="B26" s="2" t="str">
        <f t="shared" ref="B26:O26" si="29">IF(B66="","",B66)</f>
        <v>Sum-2023</v>
      </c>
      <c r="C26" s="3">
        <f t="shared" si="29"/>
        <v>10</v>
      </c>
      <c r="D26" s="4">
        <f t="shared" si="29"/>
        <v>161</v>
      </c>
      <c r="E26" s="4">
        <f t="shared" si="29"/>
        <v>165.1</v>
      </c>
      <c r="F26" s="3">
        <f t="shared" si="29"/>
        <v>10</v>
      </c>
      <c r="G26" s="5">
        <f t="shared" si="29"/>
        <v>164</v>
      </c>
      <c r="H26" s="5">
        <f t="shared" si="29"/>
        <v>164</v>
      </c>
      <c r="I26" s="5">
        <f t="shared" si="29"/>
        <v>164</v>
      </c>
      <c r="J26" s="4">
        <f t="shared" si="29"/>
        <v>164</v>
      </c>
      <c r="K26" s="5">
        <f t="shared" si="29"/>
        <v>-1.794</v>
      </c>
      <c r="L26" s="9">
        <f t="shared" si="29"/>
        <v>165.79400000000001</v>
      </c>
      <c r="M26" s="3">
        <f t="shared" si="29"/>
        <v>1</v>
      </c>
      <c r="N26" s="3">
        <f t="shared" si="29"/>
        <v>1</v>
      </c>
      <c r="O26" s="6">
        <f t="shared" si="29"/>
        <v>44838.584861111114</v>
      </c>
      <c r="Q26" s="2" t="str">
        <f t="shared" ref="Q26:Q28" si="30">IF(A91="","",A91)</f>
        <v>NDX TFM S2</v>
      </c>
      <c r="R26" s="2" t="str">
        <f t="shared" si="25"/>
        <v>Win-2023</v>
      </c>
      <c r="S26" s="3">
        <f t="shared" si="25"/>
        <v>10</v>
      </c>
      <c r="T26" s="4">
        <f t="shared" si="25"/>
        <v>156.405</v>
      </c>
      <c r="U26" s="4">
        <f t="shared" si="25"/>
        <v>157.245</v>
      </c>
      <c r="V26" s="3">
        <f t="shared" si="25"/>
        <v>5</v>
      </c>
      <c r="W26" s="5">
        <f t="shared" si="25"/>
        <v>158.25</v>
      </c>
      <c r="X26" s="5">
        <f t="shared" si="25"/>
        <v>158.25</v>
      </c>
      <c r="Y26" s="5">
        <f t="shared" si="25"/>
        <v>155.78</v>
      </c>
      <c r="Z26" s="4">
        <f t="shared" si="25"/>
        <v>157.035</v>
      </c>
      <c r="AA26" s="5">
        <f t="shared" si="25"/>
        <v>-1.7749999999999999</v>
      </c>
      <c r="AB26" s="9">
        <f t="shared" si="25"/>
        <v>158.81</v>
      </c>
      <c r="AC26" s="3">
        <f t="shared" si="25"/>
        <v>5</v>
      </c>
      <c r="AD26" s="3">
        <f t="shared" si="25"/>
        <v>125</v>
      </c>
      <c r="AE26" s="6">
        <f t="shared" si="25"/>
        <v>44838.584918981483</v>
      </c>
      <c r="AG26" s="2" t="str">
        <f t="shared" si="26"/>
        <v>GFI TTF S3</v>
      </c>
      <c r="AH26" s="2" t="str">
        <f t="shared" si="23"/>
        <v>Sum-2024</v>
      </c>
      <c r="AI26" s="3" t="str">
        <f t="shared" si="23"/>
        <v/>
      </c>
      <c r="AJ26" s="4" t="str">
        <f t="shared" si="23"/>
        <v/>
      </c>
      <c r="AK26" s="4" t="str">
        <f t="shared" si="23"/>
        <v/>
      </c>
      <c r="AL26" s="3" t="str">
        <f t="shared" si="23"/>
        <v/>
      </c>
      <c r="AM26" s="5" t="str">
        <f t="shared" si="23"/>
        <v/>
      </c>
      <c r="AN26" s="5" t="str">
        <f t="shared" si="23"/>
        <v/>
      </c>
      <c r="AO26" s="5" t="str">
        <f t="shared" si="23"/>
        <v/>
      </c>
      <c r="AP26" s="4" t="str">
        <f t="shared" si="23"/>
        <v/>
      </c>
      <c r="AQ26" s="5" t="str">
        <f t="shared" si="23"/>
        <v/>
      </c>
      <c r="AR26" s="9">
        <f t="shared" si="23"/>
        <v>108.5</v>
      </c>
      <c r="AS26" s="3" t="str">
        <f t="shared" si="23"/>
        <v/>
      </c>
      <c r="AT26" s="3">
        <f t="shared" si="23"/>
        <v>0</v>
      </c>
      <c r="AU26" s="6">
        <f t="shared" si="23"/>
        <v>44837.327210648145</v>
      </c>
      <c r="AW26" s="2" t="str">
        <f t="shared" ref="AW26:AW28" si="31">IF(A137="","",A137)</f>
        <v>ICAP TTFHi S2</v>
      </c>
      <c r="AX26" s="2" t="str">
        <f t="shared" si="27"/>
        <v>Win-2023</v>
      </c>
      <c r="AY26" s="3" t="str">
        <f t="shared" si="27"/>
        <v/>
      </c>
      <c r="AZ26" s="4" t="str">
        <f t="shared" si="27"/>
        <v/>
      </c>
      <c r="BA26" s="4" t="str">
        <f t="shared" si="27"/>
        <v/>
      </c>
      <c r="BB26" s="3" t="str">
        <f t="shared" si="27"/>
        <v/>
      </c>
      <c r="BC26" s="5" t="str">
        <f t="shared" si="27"/>
        <v/>
      </c>
      <c r="BD26" s="5" t="str">
        <f t="shared" si="27"/>
        <v/>
      </c>
      <c r="BE26" s="5" t="str">
        <f t="shared" si="27"/>
        <v/>
      </c>
      <c r="BF26" s="4" t="str">
        <f t="shared" si="27"/>
        <v/>
      </c>
      <c r="BG26" s="5" t="str">
        <f t="shared" si="27"/>
        <v/>
      </c>
      <c r="BH26" s="9">
        <f t="shared" si="27"/>
        <v>123</v>
      </c>
      <c r="BI26" s="3" t="str">
        <f t="shared" si="27"/>
        <v/>
      </c>
      <c r="BJ26" s="3" t="str">
        <f t="shared" si="27"/>
        <v/>
      </c>
      <c r="BK26" s="6">
        <f t="shared" si="27"/>
        <v>44838.397129629629</v>
      </c>
      <c r="BM26" s="2" t="str">
        <f t="shared" si="28"/>
        <v>SPE TTF S3</v>
      </c>
      <c r="BN26" s="2" t="str">
        <f t="shared" si="24"/>
        <v>Sum-2024</v>
      </c>
      <c r="BO26" s="3" t="str">
        <f t="shared" si="24"/>
        <v/>
      </c>
      <c r="BP26" s="4">
        <f t="shared" si="24"/>
        <v>0</v>
      </c>
      <c r="BQ26" s="4">
        <f t="shared" si="24"/>
        <v>0</v>
      </c>
      <c r="BR26" s="3" t="str">
        <f t="shared" si="24"/>
        <v/>
      </c>
      <c r="BS26" s="5" t="str">
        <f t="shared" si="24"/>
        <v/>
      </c>
      <c r="BT26" s="5" t="str">
        <f t="shared" si="24"/>
        <v/>
      </c>
      <c r="BU26" s="5" t="str">
        <f t="shared" si="24"/>
        <v/>
      </c>
      <c r="BV26" s="4" t="str">
        <f t="shared" si="24"/>
        <v/>
      </c>
      <c r="BW26" s="5" t="str">
        <f t="shared" si="24"/>
        <v/>
      </c>
      <c r="BX26" s="9">
        <f t="shared" si="24"/>
        <v>104</v>
      </c>
      <c r="BY26" s="3" t="str">
        <f t="shared" si="24"/>
        <v/>
      </c>
      <c r="BZ26" s="3">
        <f t="shared" si="24"/>
        <v>0</v>
      </c>
      <c r="CA26" s="6">
        <f t="shared" si="24"/>
        <v>44824.003680555557</v>
      </c>
    </row>
    <row r="27" spans="1:79" x14ac:dyDescent="0.25">
      <c r="A27" s="2" t="str">
        <f t="shared" ref="A27:O29" si="32">IF(A67="","",A67)</f>
        <v>PEGAS TTF S2</v>
      </c>
      <c r="B27" s="2" t="str">
        <f t="shared" si="32"/>
        <v>Win-2023</v>
      </c>
      <c r="C27" s="3">
        <f t="shared" si="32"/>
        <v>1</v>
      </c>
      <c r="D27" s="4">
        <f t="shared" si="32"/>
        <v>152</v>
      </c>
      <c r="E27" s="4">
        <f t="shared" si="32"/>
        <v>162.55000000000001</v>
      </c>
      <c r="F27" s="3">
        <f t="shared" si="32"/>
        <v>10</v>
      </c>
      <c r="G27" s="5">
        <f t="shared" si="32"/>
        <v>0</v>
      </c>
      <c r="H27" s="5">
        <f t="shared" si="32"/>
        <v>0</v>
      </c>
      <c r="I27" s="5">
        <f t="shared" si="32"/>
        <v>0</v>
      </c>
      <c r="J27" s="4">
        <f t="shared" si="32"/>
        <v>0</v>
      </c>
      <c r="K27" s="5">
        <f t="shared" si="32"/>
        <v>0</v>
      </c>
      <c r="L27" s="9">
        <f t="shared" si="32"/>
        <v>158.56</v>
      </c>
      <c r="M27" s="3">
        <f t="shared" si="32"/>
        <v>0</v>
      </c>
      <c r="N27" s="3">
        <f t="shared" si="32"/>
        <v>0</v>
      </c>
      <c r="O27" s="6">
        <f t="shared" si="32"/>
        <v>44838.584861111114</v>
      </c>
      <c r="Q27" s="2" t="str">
        <f t="shared" si="30"/>
        <v>NDX TFM S3</v>
      </c>
      <c r="R27" s="2" t="str">
        <f t="shared" si="25"/>
        <v>Sum-2024</v>
      </c>
      <c r="S27" s="3">
        <f t="shared" si="25"/>
        <v>10</v>
      </c>
      <c r="T27" s="4">
        <f t="shared" si="25"/>
        <v>97.85</v>
      </c>
      <c r="U27" s="4">
        <f t="shared" si="25"/>
        <v>98.74</v>
      </c>
      <c r="V27" s="3">
        <f t="shared" si="25"/>
        <v>5</v>
      </c>
      <c r="W27" s="5">
        <f t="shared" si="25"/>
        <v>97.5</v>
      </c>
      <c r="X27" s="5">
        <f t="shared" si="25"/>
        <v>98.84</v>
      </c>
      <c r="Y27" s="5">
        <f t="shared" si="25"/>
        <v>97.5</v>
      </c>
      <c r="Z27" s="4">
        <f t="shared" si="25"/>
        <v>98.84</v>
      </c>
      <c r="AA27" s="5">
        <f t="shared" si="25"/>
        <v>1.6759999999999999</v>
      </c>
      <c r="AB27" s="9">
        <f t="shared" si="25"/>
        <v>97.164000000000001</v>
      </c>
      <c r="AC27" s="3">
        <f t="shared" si="25"/>
        <v>5</v>
      </c>
      <c r="AD27" s="3">
        <f t="shared" si="25"/>
        <v>50</v>
      </c>
      <c r="AE27" s="6">
        <f t="shared" si="25"/>
        <v>44838.584849537037</v>
      </c>
      <c r="AG27" s="2" t="str">
        <f t="shared" si="26"/>
        <v>GFI TTF S4</v>
      </c>
      <c r="AH27" s="2" t="str">
        <f t="shared" si="23"/>
        <v>Win-2024</v>
      </c>
      <c r="AI27" s="3" t="str">
        <f t="shared" si="23"/>
        <v/>
      </c>
      <c r="AJ27" s="4" t="str">
        <f t="shared" si="23"/>
        <v/>
      </c>
      <c r="AK27" s="4" t="str">
        <f t="shared" si="23"/>
        <v/>
      </c>
      <c r="AL27" s="3" t="str">
        <f t="shared" si="23"/>
        <v/>
      </c>
      <c r="AM27" s="5" t="str">
        <f t="shared" si="23"/>
        <v/>
      </c>
      <c r="AN27" s="5" t="str">
        <f t="shared" si="23"/>
        <v/>
      </c>
      <c r="AO27" s="5" t="str">
        <f t="shared" si="23"/>
        <v/>
      </c>
      <c r="AP27" s="4" t="str">
        <f t="shared" si="23"/>
        <v/>
      </c>
      <c r="AQ27" s="5" t="str">
        <f t="shared" si="23"/>
        <v/>
      </c>
      <c r="AR27" s="9">
        <f t="shared" si="23"/>
        <v>103.5</v>
      </c>
      <c r="AS27" s="3" t="str">
        <f t="shared" si="23"/>
        <v/>
      </c>
      <c r="AT27" s="3">
        <f t="shared" si="23"/>
        <v>0</v>
      </c>
      <c r="AU27" s="6">
        <f t="shared" si="23"/>
        <v>44838.175034722219</v>
      </c>
      <c r="AW27" s="2" t="str">
        <f t="shared" si="31"/>
        <v>ICAP TTFHi S3</v>
      </c>
      <c r="AX27" s="2" t="str">
        <f t="shared" si="27"/>
        <v>Sum-2024</v>
      </c>
      <c r="AY27" s="3" t="str">
        <f t="shared" si="27"/>
        <v/>
      </c>
      <c r="AZ27" s="4" t="str">
        <f t="shared" si="27"/>
        <v/>
      </c>
      <c r="BA27" s="4" t="str">
        <f t="shared" si="27"/>
        <v/>
      </c>
      <c r="BB27" s="3" t="str">
        <f t="shared" si="27"/>
        <v/>
      </c>
      <c r="BC27" s="5" t="str">
        <f t="shared" si="27"/>
        <v/>
      </c>
      <c r="BD27" s="5" t="str">
        <f t="shared" si="27"/>
        <v/>
      </c>
      <c r="BE27" s="5" t="str">
        <f t="shared" si="27"/>
        <v/>
      </c>
      <c r="BF27" s="4" t="str">
        <f t="shared" si="27"/>
        <v/>
      </c>
      <c r="BG27" s="5" t="str">
        <f t="shared" si="27"/>
        <v/>
      </c>
      <c r="BH27" s="9">
        <f t="shared" si="27"/>
        <v>81.400000000000006</v>
      </c>
      <c r="BI27" s="3" t="str">
        <f t="shared" si="27"/>
        <v/>
      </c>
      <c r="BJ27" s="3" t="str">
        <f t="shared" si="27"/>
        <v/>
      </c>
      <c r="BK27" s="6">
        <f t="shared" si="27"/>
        <v>44838.003611111111</v>
      </c>
      <c r="BM27" s="2" t="str">
        <f t="shared" si="28"/>
        <v>SPE TTF S4</v>
      </c>
      <c r="BN27" s="2" t="str">
        <f t="shared" si="24"/>
        <v>Win-2024</v>
      </c>
      <c r="BO27" s="3" t="str">
        <f t="shared" si="24"/>
        <v/>
      </c>
      <c r="BP27" s="4">
        <f t="shared" si="24"/>
        <v>0</v>
      </c>
      <c r="BQ27" s="4">
        <f t="shared" si="24"/>
        <v>0</v>
      </c>
      <c r="BR27" s="3" t="str">
        <f t="shared" si="24"/>
        <v/>
      </c>
      <c r="BS27" s="5" t="str">
        <f t="shared" si="24"/>
        <v/>
      </c>
      <c r="BT27" s="5" t="str">
        <f t="shared" si="24"/>
        <v/>
      </c>
      <c r="BU27" s="5" t="str">
        <f t="shared" si="24"/>
        <v/>
      </c>
      <c r="BV27" s="4" t="str">
        <f t="shared" si="24"/>
        <v/>
      </c>
      <c r="BW27" s="5" t="str">
        <f t="shared" si="24"/>
        <v/>
      </c>
      <c r="BX27" s="9">
        <f t="shared" si="24"/>
        <v>119.5</v>
      </c>
      <c r="BY27" s="3" t="str">
        <f t="shared" si="24"/>
        <v/>
      </c>
      <c r="BZ27" s="3">
        <f t="shared" si="24"/>
        <v>0</v>
      </c>
      <c r="CA27" s="6">
        <f t="shared" si="24"/>
        <v>44794.003530092596</v>
      </c>
    </row>
    <row r="28" spans="1:79" x14ac:dyDescent="0.25">
      <c r="A28" s="2" t="str">
        <f t="shared" si="32"/>
        <v>PEGAS TTF S3</v>
      </c>
      <c r="B28" s="2" t="str">
        <f t="shared" si="32"/>
        <v>Sum-2024</v>
      </c>
      <c r="C28" s="3">
        <f t="shared" si="32"/>
        <v>0</v>
      </c>
      <c r="D28" s="4">
        <f t="shared" si="32"/>
        <v>0</v>
      </c>
      <c r="E28" s="4">
        <f t="shared" si="32"/>
        <v>98.7</v>
      </c>
      <c r="F28" s="3">
        <f t="shared" si="32"/>
        <v>10</v>
      </c>
      <c r="G28" s="5">
        <f t="shared" si="32"/>
        <v>98</v>
      </c>
      <c r="H28" s="5">
        <f t="shared" si="32"/>
        <v>98</v>
      </c>
      <c r="I28" s="5">
        <f t="shared" si="32"/>
        <v>98</v>
      </c>
      <c r="J28" s="4">
        <f t="shared" si="32"/>
        <v>98</v>
      </c>
      <c r="K28" s="5">
        <f t="shared" si="32"/>
        <v>0.95299999999999996</v>
      </c>
      <c r="L28" s="9">
        <f t="shared" si="32"/>
        <v>97.046999999999997</v>
      </c>
      <c r="M28" s="3">
        <f t="shared" si="32"/>
        <v>2</v>
      </c>
      <c r="N28" s="3">
        <f t="shared" si="32"/>
        <v>2</v>
      </c>
      <c r="O28" s="6">
        <f t="shared" si="32"/>
        <v>44838.584826388891</v>
      </c>
      <c r="Q28" s="2" t="str">
        <f t="shared" si="30"/>
        <v>NDX TFM S4</v>
      </c>
      <c r="R28" s="2" t="str">
        <f t="shared" si="25"/>
        <v>Win-2024</v>
      </c>
      <c r="S28" s="3">
        <f t="shared" si="25"/>
        <v>5</v>
      </c>
      <c r="T28" s="4">
        <f t="shared" si="25"/>
        <v>96</v>
      </c>
      <c r="U28" s="4">
        <f t="shared" si="25"/>
        <v>97.24</v>
      </c>
      <c r="V28" s="3">
        <f t="shared" si="25"/>
        <v>5</v>
      </c>
      <c r="W28" s="5">
        <f t="shared" si="25"/>
        <v>97.34</v>
      </c>
      <c r="X28" s="5">
        <f t="shared" si="25"/>
        <v>97.34</v>
      </c>
      <c r="Y28" s="5">
        <f t="shared" si="25"/>
        <v>97.34</v>
      </c>
      <c r="Z28" s="4">
        <f t="shared" si="25"/>
        <v>97.34</v>
      </c>
      <c r="AA28" s="5">
        <f t="shared" si="25"/>
        <v>2.411</v>
      </c>
      <c r="AB28" s="9">
        <f t="shared" si="25"/>
        <v>94.929000000000002</v>
      </c>
      <c r="AC28" s="3">
        <f t="shared" si="25"/>
        <v>5</v>
      </c>
      <c r="AD28" s="3">
        <f t="shared" si="25"/>
        <v>10</v>
      </c>
      <c r="AE28" s="6">
        <f t="shared" si="25"/>
        <v>44838.584722222222</v>
      </c>
      <c r="AH28" s="11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W28" s="2" t="str">
        <f t="shared" si="31"/>
        <v>ICAP TTFHi S4</v>
      </c>
      <c r="AX28" s="2" t="str">
        <f t="shared" si="27"/>
        <v>Win-2024</v>
      </c>
      <c r="AY28" s="3" t="str">
        <f t="shared" si="27"/>
        <v/>
      </c>
      <c r="AZ28" s="4" t="str">
        <f t="shared" si="27"/>
        <v/>
      </c>
      <c r="BA28" s="4" t="str">
        <f t="shared" si="27"/>
        <v/>
      </c>
      <c r="BB28" s="3" t="str">
        <f t="shared" si="27"/>
        <v/>
      </c>
      <c r="BC28" s="5" t="str">
        <f t="shared" si="27"/>
        <v/>
      </c>
      <c r="BD28" s="5" t="str">
        <f t="shared" si="27"/>
        <v/>
      </c>
      <c r="BE28" s="5" t="str">
        <f t="shared" si="27"/>
        <v/>
      </c>
      <c r="BF28" s="4" t="str">
        <f t="shared" si="27"/>
        <v/>
      </c>
      <c r="BG28" s="5" t="str">
        <f t="shared" si="27"/>
        <v/>
      </c>
      <c r="BH28" s="9">
        <f t="shared" si="27"/>
        <v>98.974999999999994</v>
      </c>
      <c r="BI28" s="3" t="str">
        <f t="shared" si="27"/>
        <v/>
      </c>
      <c r="BJ28" s="3" t="str">
        <f t="shared" si="27"/>
        <v/>
      </c>
      <c r="BK28" s="6">
        <f t="shared" si="27"/>
        <v>44821.00372685185</v>
      </c>
      <c r="BM28" s="2" t="str">
        <f t="shared" si="28"/>
        <v>SPE TTF S5</v>
      </c>
      <c r="BN28" s="2" t="str">
        <f t="shared" si="24"/>
        <v>Sum-2025</v>
      </c>
      <c r="BO28" s="3" t="str">
        <f t="shared" si="24"/>
        <v/>
      </c>
      <c r="BP28" s="4">
        <f t="shared" si="24"/>
        <v>0</v>
      </c>
      <c r="BQ28" s="4">
        <f t="shared" si="24"/>
        <v>0</v>
      </c>
      <c r="BR28" s="3" t="str">
        <f t="shared" si="24"/>
        <v/>
      </c>
      <c r="BS28" s="5" t="str">
        <f t="shared" si="24"/>
        <v/>
      </c>
      <c r="BT28" s="5" t="str">
        <f t="shared" si="24"/>
        <v/>
      </c>
      <c r="BU28" s="5" t="str">
        <f t="shared" si="24"/>
        <v/>
      </c>
      <c r="BV28" s="4" t="str">
        <f t="shared" si="24"/>
        <v/>
      </c>
      <c r="BW28" s="5" t="str">
        <f t="shared" si="24"/>
        <v/>
      </c>
      <c r="BX28" s="9">
        <f t="shared" si="24"/>
        <v>79.599999999999994</v>
      </c>
      <c r="BY28" s="3" t="str">
        <f t="shared" si="24"/>
        <v/>
      </c>
      <c r="BZ28" s="3">
        <f t="shared" si="24"/>
        <v>0</v>
      </c>
      <c r="CA28" s="6">
        <f t="shared" si="24"/>
        <v>44797.003668981481</v>
      </c>
    </row>
    <row r="29" spans="1:79" x14ac:dyDescent="0.25">
      <c r="A29" s="2" t="str">
        <f t="shared" si="32"/>
        <v>PEGAS TTF S4</v>
      </c>
      <c r="B29" s="2" t="str">
        <f t="shared" si="32"/>
        <v>Win-2024</v>
      </c>
      <c r="C29" s="3">
        <f t="shared" si="32"/>
        <v>0</v>
      </c>
      <c r="D29" s="4">
        <f t="shared" si="32"/>
        <v>0</v>
      </c>
      <c r="E29" s="4">
        <f t="shared" si="32"/>
        <v>0</v>
      </c>
      <c r="F29" s="3">
        <f t="shared" si="32"/>
        <v>0</v>
      </c>
      <c r="G29" s="5">
        <f t="shared" si="32"/>
        <v>0</v>
      </c>
      <c r="H29" s="5">
        <f t="shared" si="32"/>
        <v>0</v>
      </c>
      <c r="I29" s="5">
        <f t="shared" si="32"/>
        <v>0</v>
      </c>
      <c r="J29" s="4">
        <f t="shared" si="32"/>
        <v>0</v>
      </c>
      <c r="K29" s="5">
        <f t="shared" si="32"/>
        <v>0</v>
      </c>
      <c r="L29" s="9">
        <f t="shared" si="32"/>
        <v>94.765000000000001</v>
      </c>
      <c r="M29" s="3">
        <f t="shared" si="32"/>
        <v>0</v>
      </c>
      <c r="N29" s="3">
        <f t="shared" si="32"/>
        <v>0</v>
      </c>
      <c r="O29" s="6">
        <f t="shared" si="32"/>
        <v>44838.5546412037</v>
      </c>
      <c r="R29" s="11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G29" s="7" t="s">
        <v>95</v>
      </c>
      <c r="AH29" s="8" t="s">
        <v>1</v>
      </c>
      <c r="AI29" s="1" t="s">
        <v>2</v>
      </c>
      <c r="AJ29" s="1" t="s">
        <v>3</v>
      </c>
      <c r="AK29" s="1" t="s">
        <v>4</v>
      </c>
      <c r="AL29" s="1" t="s">
        <v>5</v>
      </c>
      <c r="AM29" s="1" t="s">
        <v>6</v>
      </c>
      <c r="AN29" s="1" t="s">
        <v>7</v>
      </c>
      <c r="AO29" s="1" t="s">
        <v>8</v>
      </c>
      <c r="AP29" s="1" t="s">
        <v>9</v>
      </c>
      <c r="AQ29" s="1" t="s">
        <v>10</v>
      </c>
      <c r="AR29" s="1" t="s">
        <v>11</v>
      </c>
      <c r="AS29" s="1" t="s">
        <v>12</v>
      </c>
      <c r="AT29" s="1" t="s">
        <v>13</v>
      </c>
      <c r="AU29" s="1" t="s">
        <v>14</v>
      </c>
      <c r="AX29" s="11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M29" s="2" t="str">
        <f t="shared" si="28"/>
        <v>SPE TTF S6</v>
      </c>
      <c r="BN29" s="2" t="str">
        <f t="shared" si="24"/>
        <v>Win-2025</v>
      </c>
      <c r="BO29" s="3" t="str">
        <f t="shared" si="24"/>
        <v/>
      </c>
      <c r="BP29" s="4">
        <f t="shared" si="24"/>
        <v>0</v>
      </c>
      <c r="BQ29" s="4">
        <f t="shared" si="24"/>
        <v>0</v>
      </c>
      <c r="BR29" s="3" t="str">
        <f t="shared" si="24"/>
        <v/>
      </c>
      <c r="BS29" s="5" t="str">
        <f t="shared" si="24"/>
        <v/>
      </c>
      <c r="BT29" s="5" t="str">
        <f t="shared" si="24"/>
        <v/>
      </c>
      <c r="BU29" s="5" t="str">
        <f t="shared" si="24"/>
        <v/>
      </c>
      <c r="BV29" s="4" t="str">
        <f t="shared" si="24"/>
        <v/>
      </c>
      <c r="BW29" s="5" t="str">
        <f t="shared" si="24"/>
        <v/>
      </c>
      <c r="BX29" s="9" t="str">
        <f t="shared" si="24"/>
        <v/>
      </c>
      <c r="BY29" s="3" t="str">
        <f t="shared" si="24"/>
        <v/>
      </c>
      <c r="BZ29" s="3">
        <f t="shared" si="24"/>
        <v>0</v>
      </c>
      <c r="CA29" s="6">
        <f t="shared" si="24"/>
        <v>44626.003645833334</v>
      </c>
    </row>
    <row r="30" spans="1:79" x14ac:dyDescent="0.25">
      <c r="B30" s="11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Q30" s="7" t="s">
        <v>64</v>
      </c>
      <c r="R30" s="8" t="s">
        <v>1</v>
      </c>
      <c r="S30" s="1" t="s">
        <v>2</v>
      </c>
      <c r="T30" s="1" t="s">
        <v>3</v>
      </c>
      <c r="U30" s="1" t="s">
        <v>4</v>
      </c>
      <c r="V30" s="1" t="s">
        <v>5</v>
      </c>
      <c r="W30" s="1" t="s">
        <v>6</v>
      </c>
      <c r="X30" s="1" t="s">
        <v>7</v>
      </c>
      <c r="Y30" s="1" t="s">
        <v>8</v>
      </c>
      <c r="Z30" s="1" t="s">
        <v>9</v>
      </c>
      <c r="AA30" s="1" t="s">
        <v>10</v>
      </c>
      <c r="AB30" s="1" t="s">
        <v>11</v>
      </c>
      <c r="AC30" s="1" t="s">
        <v>12</v>
      </c>
      <c r="AD30" s="1" t="s">
        <v>13</v>
      </c>
      <c r="AE30" s="1" t="s">
        <v>14</v>
      </c>
      <c r="AG30" s="2" t="str">
        <f>IF(A117="","",A117)</f>
        <v>GFI TTF Y1</v>
      </c>
      <c r="AH30" s="2" t="str">
        <f t="shared" ref="AH30:AU34" si="33">IF(B117="","",B117)</f>
        <v>Cal-2023</v>
      </c>
      <c r="AI30" s="3" t="str">
        <f t="shared" si="33"/>
        <v/>
      </c>
      <c r="AJ30" s="4" t="str">
        <f t="shared" si="33"/>
        <v/>
      </c>
      <c r="AK30" s="4" t="str">
        <f t="shared" si="33"/>
        <v/>
      </c>
      <c r="AL30" s="3" t="str">
        <f t="shared" si="33"/>
        <v/>
      </c>
      <c r="AM30" s="5" t="str">
        <f t="shared" si="33"/>
        <v/>
      </c>
      <c r="AN30" s="5" t="str">
        <f t="shared" si="33"/>
        <v/>
      </c>
      <c r="AO30" s="5" t="str">
        <f t="shared" si="33"/>
        <v/>
      </c>
      <c r="AP30" s="4" t="str">
        <f t="shared" si="33"/>
        <v/>
      </c>
      <c r="AQ30" s="5" t="str">
        <f t="shared" si="33"/>
        <v/>
      </c>
      <c r="AR30" s="9">
        <f t="shared" si="33"/>
        <v>197.15</v>
      </c>
      <c r="AS30" s="3" t="str">
        <f t="shared" si="33"/>
        <v/>
      </c>
      <c r="AT30" s="3">
        <f t="shared" si="33"/>
        <v>0</v>
      </c>
      <c r="AU30" s="6">
        <f t="shared" si="33"/>
        <v>44834.174942129626</v>
      </c>
      <c r="AW30" s="7" t="s">
        <v>101</v>
      </c>
      <c r="AX30" s="8" t="s">
        <v>1</v>
      </c>
      <c r="AY30" s="1" t="s">
        <v>2</v>
      </c>
      <c r="AZ30" s="1" t="s">
        <v>3</v>
      </c>
      <c r="BA30" s="1" t="s">
        <v>4</v>
      </c>
      <c r="BB30" s="1" t="s">
        <v>5</v>
      </c>
      <c r="BC30" s="1" t="s">
        <v>6</v>
      </c>
      <c r="BD30" s="1" t="s">
        <v>7</v>
      </c>
      <c r="BE30" s="1" t="s">
        <v>8</v>
      </c>
      <c r="BF30" s="1" t="s">
        <v>9</v>
      </c>
      <c r="BG30" s="1" t="s">
        <v>10</v>
      </c>
      <c r="BH30" s="1" t="s">
        <v>11</v>
      </c>
      <c r="BI30" s="1" t="s">
        <v>12</v>
      </c>
      <c r="BJ30" s="1" t="s">
        <v>13</v>
      </c>
      <c r="BK30" s="1" t="s">
        <v>14</v>
      </c>
    </row>
    <row r="31" spans="1:79" x14ac:dyDescent="0.25">
      <c r="A31" s="7" t="s">
        <v>39</v>
      </c>
      <c r="B31" s="8" t="s">
        <v>1</v>
      </c>
      <c r="C31" s="1" t="s">
        <v>2</v>
      </c>
      <c r="D31" s="1" t="s">
        <v>3</v>
      </c>
      <c r="E31" s="1" t="s">
        <v>4</v>
      </c>
      <c r="F31" s="1" t="s">
        <v>5</v>
      </c>
      <c r="G31" s="1" t="s">
        <v>6</v>
      </c>
      <c r="H31" s="1" t="s">
        <v>7</v>
      </c>
      <c r="I31" s="1" t="s">
        <v>8</v>
      </c>
      <c r="J31" s="1" t="s">
        <v>9</v>
      </c>
      <c r="K31" s="1" t="s">
        <v>10</v>
      </c>
      <c r="L31" s="1" t="s">
        <v>11</v>
      </c>
      <c r="M31" s="1" t="s">
        <v>12</v>
      </c>
      <c r="N31" s="1" t="s">
        <v>13</v>
      </c>
      <c r="O31" s="1" t="s">
        <v>14</v>
      </c>
      <c r="Q31" s="2" t="str">
        <f>IF(A94="","",A94)</f>
        <v>NDX TFM Y1</v>
      </c>
      <c r="R31" s="2" t="str">
        <f t="shared" ref="R31:AE34" si="34">IF(B94="","",B94)</f>
        <v>Cal-2023</v>
      </c>
      <c r="S31" s="3">
        <f t="shared" si="34"/>
        <v>10</v>
      </c>
      <c r="T31" s="4">
        <f t="shared" si="34"/>
        <v>164.26499999999999</v>
      </c>
      <c r="U31" s="4">
        <f t="shared" si="34"/>
        <v>165.215</v>
      </c>
      <c r="V31" s="3">
        <f t="shared" si="34"/>
        <v>5</v>
      </c>
      <c r="W31" s="5">
        <f t="shared" si="34"/>
        <v>167.25</v>
      </c>
      <c r="X31" s="5">
        <f t="shared" si="34"/>
        <v>167.25</v>
      </c>
      <c r="Y31" s="5">
        <f t="shared" si="34"/>
        <v>163</v>
      </c>
      <c r="Z31" s="4">
        <f t="shared" si="34"/>
        <v>164.5</v>
      </c>
      <c r="AA31" s="5">
        <f t="shared" si="34"/>
        <v>-3.3180000000000001</v>
      </c>
      <c r="AB31" s="9">
        <f t="shared" si="34"/>
        <v>167.81800000000001</v>
      </c>
      <c r="AC31" s="3">
        <f t="shared" si="34"/>
        <v>5</v>
      </c>
      <c r="AD31" s="3">
        <f t="shared" si="34"/>
        <v>240</v>
      </c>
      <c r="AE31" s="6">
        <f t="shared" si="34"/>
        <v>44838.584930555553</v>
      </c>
      <c r="AG31" s="2" t="str">
        <f t="shared" ref="AG31:AG34" si="35">IF(A118="","",A118)</f>
        <v>GFI TTF Y2</v>
      </c>
      <c r="AH31" s="2" t="str">
        <f t="shared" si="33"/>
        <v>Cal-2024</v>
      </c>
      <c r="AI31" s="3" t="str">
        <f t="shared" si="33"/>
        <v/>
      </c>
      <c r="AJ31" s="4" t="str">
        <f t="shared" si="33"/>
        <v/>
      </c>
      <c r="AK31" s="4" t="str">
        <f t="shared" si="33"/>
        <v/>
      </c>
      <c r="AL31" s="3" t="str">
        <f t="shared" si="33"/>
        <v/>
      </c>
      <c r="AM31" s="5" t="str">
        <f t="shared" si="33"/>
        <v/>
      </c>
      <c r="AN31" s="5" t="str">
        <f t="shared" si="33"/>
        <v/>
      </c>
      <c r="AO31" s="5" t="str">
        <f t="shared" si="33"/>
        <v/>
      </c>
      <c r="AP31" s="4" t="str">
        <f t="shared" si="33"/>
        <v/>
      </c>
      <c r="AQ31" s="5" t="str">
        <f t="shared" si="33"/>
        <v/>
      </c>
      <c r="AR31" s="9">
        <f t="shared" si="33"/>
        <v>114.5</v>
      </c>
      <c r="AS31" s="3" t="str">
        <f t="shared" si="33"/>
        <v/>
      </c>
      <c r="AT31" s="3">
        <f t="shared" si="33"/>
        <v>0</v>
      </c>
      <c r="AU31" s="6">
        <f t="shared" si="33"/>
        <v>44831.174710648149</v>
      </c>
      <c r="AW31" s="2" t="str">
        <f>IF(A140="","",A140)</f>
        <v>ICAP TTFHi Y1</v>
      </c>
      <c r="AX31" s="2" t="str">
        <f t="shared" ref="AX31:BK33" si="36">IF(B140="","",B140)</f>
        <v>Cal-2023</v>
      </c>
      <c r="AY31" s="3" t="str">
        <f t="shared" si="36"/>
        <v/>
      </c>
      <c r="AZ31" s="4" t="str">
        <f t="shared" si="36"/>
        <v/>
      </c>
      <c r="BA31" s="4" t="str">
        <f t="shared" si="36"/>
        <v/>
      </c>
      <c r="BB31" s="3" t="str">
        <f t="shared" si="36"/>
        <v/>
      </c>
      <c r="BC31" s="5" t="str">
        <f t="shared" si="36"/>
        <v/>
      </c>
      <c r="BD31" s="5" t="str">
        <f t="shared" si="36"/>
        <v/>
      </c>
      <c r="BE31" s="5" t="str">
        <f t="shared" si="36"/>
        <v/>
      </c>
      <c r="BF31" s="4" t="str">
        <f t="shared" si="36"/>
        <v/>
      </c>
      <c r="BG31" s="5" t="str">
        <f t="shared" si="36"/>
        <v/>
      </c>
      <c r="BH31" s="9">
        <f t="shared" si="36"/>
        <v>175</v>
      </c>
      <c r="BI31" s="3" t="str">
        <f t="shared" si="36"/>
        <v/>
      </c>
      <c r="BJ31" s="3" t="str">
        <f t="shared" si="36"/>
        <v/>
      </c>
      <c r="BK31" s="6">
        <f t="shared" si="36"/>
        <v>44826.003703703704</v>
      </c>
      <c r="BM31" s="7" t="s">
        <v>130</v>
      </c>
      <c r="BN31" s="8" t="s">
        <v>1</v>
      </c>
      <c r="BO31" s="1" t="s">
        <v>2</v>
      </c>
      <c r="BP31" s="1" t="s">
        <v>3</v>
      </c>
      <c r="BQ31" s="1" t="s">
        <v>4</v>
      </c>
      <c r="BR31" s="1" t="s">
        <v>5</v>
      </c>
      <c r="BS31" s="1" t="s">
        <v>6</v>
      </c>
      <c r="BT31" s="1" t="s">
        <v>7</v>
      </c>
      <c r="BU31" s="1" t="s">
        <v>8</v>
      </c>
      <c r="BV31" s="1" t="s">
        <v>9</v>
      </c>
      <c r="BW31" s="1" t="s">
        <v>10</v>
      </c>
      <c r="BX31" s="1" t="s">
        <v>11</v>
      </c>
      <c r="BY31" s="1" t="s">
        <v>12</v>
      </c>
      <c r="BZ31" s="1" t="s">
        <v>13</v>
      </c>
      <c r="CA31" s="1" t="s">
        <v>14</v>
      </c>
    </row>
    <row r="32" spans="1:79" x14ac:dyDescent="0.25">
      <c r="A32" s="2" t="str">
        <f>IF(A70="","",A70)</f>
        <v>PEGAS TTF Y1</v>
      </c>
      <c r="B32" s="2" t="str">
        <f t="shared" ref="B32:O32" si="37">IF(B70="","",B70)</f>
        <v>Cal-2023</v>
      </c>
      <c r="C32" s="3">
        <f t="shared" si="37"/>
        <v>3</v>
      </c>
      <c r="D32" s="4">
        <f t="shared" si="37"/>
        <v>165</v>
      </c>
      <c r="E32" s="4">
        <f t="shared" si="37"/>
        <v>166.63499999999999</v>
      </c>
      <c r="F32" s="3">
        <f t="shared" si="37"/>
        <v>2</v>
      </c>
      <c r="G32" s="5">
        <f t="shared" si="37"/>
        <v>164</v>
      </c>
      <c r="H32" s="5">
        <f t="shared" si="37"/>
        <v>165</v>
      </c>
      <c r="I32" s="5">
        <f t="shared" si="37"/>
        <v>164</v>
      </c>
      <c r="J32" s="4">
        <f t="shared" si="37"/>
        <v>165</v>
      </c>
      <c r="K32" s="5">
        <f t="shared" si="37"/>
        <v>-3.24</v>
      </c>
      <c r="L32" s="9">
        <f t="shared" si="37"/>
        <v>168.24</v>
      </c>
      <c r="M32" s="3">
        <f t="shared" si="37"/>
        <v>5</v>
      </c>
      <c r="N32" s="3">
        <f t="shared" si="37"/>
        <v>11</v>
      </c>
      <c r="O32" s="6">
        <f t="shared" si="37"/>
        <v>44838.584837962961</v>
      </c>
      <c r="Q32" s="2" t="str">
        <f t="shared" ref="Q32:Q34" si="38">IF(A95="","",A95)</f>
        <v>NDX TFM Y2</v>
      </c>
      <c r="R32" s="2" t="str">
        <f t="shared" si="34"/>
        <v>Cal-2024</v>
      </c>
      <c r="S32" s="3">
        <f t="shared" si="34"/>
        <v>5</v>
      </c>
      <c r="T32" s="4">
        <f t="shared" si="34"/>
        <v>111.05</v>
      </c>
      <c r="U32" s="4">
        <f t="shared" si="34"/>
        <v>112.145</v>
      </c>
      <c r="V32" s="3">
        <f t="shared" si="34"/>
        <v>5</v>
      </c>
      <c r="W32" s="5">
        <f t="shared" si="34"/>
        <v>111</v>
      </c>
      <c r="X32" s="5">
        <f t="shared" si="34"/>
        <v>112.5</v>
      </c>
      <c r="Y32" s="5">
        <f t="shared" si="34"/>
        <v>111</v>
      </c>
      <c r="Z32" s="4">
        <f t="shared" si="34"/>
        <v>112</v>
      </c>
      <c r="AA32" s="5">
        <f t="shared" si="34"/>
        <v>0.995</v>
      </c>
      <c r="AB32" s="9">
        <f t="shared" si="34"/>
        <v>111.005</v>
      </c>
      <c r="AC32" s="3">
        <f t="shared" si="34"/>
        <v>5</v>
      </c>
      <c r="AD32" s="3">
        <f t="shared" si="34"/>
        <v>80</v>
      </c>
      <c r="AE32" s="6">
        <f t="shared" si="34"/>
        <v>44838.584722222222</v>
      </c>
      <c r="AG32" s="2" t="str">
        <f t="shared" si="35"/>
        <v>GFI TTF Y3</v>
      </c>
      <c r="AH32" s="2" t="str">
        <f t="shared" si="33"/>
        <v>Cal-2025</v>
      </c>
      <c r="AI32" s="3" t="str">
        <f t="shared" si="33"/>
        <v/>
      </c>
      <c r="AJ32" s="4" t="str">
        <f t="shared" si="33"/>
        <v/>
      </c>
      <c r="AK32" s="4" t="str">
        <f t="shared" si="33"/>
        <v/>
      </c>
      <c r="AL32" s="3" t="str">
        <f t="shared" si="33"/>
        <v/>
      </c>
      <c r="AM32" s="5">
        <f t="shared" si="33"/>
        <v>79</v>
      </c>
      <c r="AN32" s="5">
        <f t="shared" si="33"/>
        <v>79.099999999999994</v>
      </c>
      <c r="AO32" s="5">
        <f t="shared" si="33"/>
        <v>79</v>
      </c>
      <c r="AP32" s="4">
        <f t="shared" si="33"/>
        <v>79.099999999999994</v>
      </c>
      <c r="AQ32" s="5">
        <f t="shared" si="33"/>
        <v>-0.7</v>
      </c>
      <c r="AR32" s="9">
        <f t="shared" si="33"/>
        <v>79.8</v>
      </c>
      <c r="AS32" s="3">
        <f t="shared" si="33"/>
        <v>2</v>
      </c>
      <c r="AT32" s="3">
        <f t="shared" si="33"/>
        <v>12</v>
      </c>
      <c r="AU32" s="6">
        <f t="shared" si="33"/>
        <v>44838.545937499999</v>
      </c>
      <c r="AW32" s="2" t="str">
        <f t="shared" ref="AW32:AW33" si="39">IF(A141="","",A141)</f>
        <v>ICAP TTFHi Y2</v>
      </c>
      <c r="AX32" s="2" t="str">
        <f t="shared" si="36"/>
        <v>Cal-2024</v>
      </c>
      <c r="AY32" s="3" t="str">
        <f t="shared" si="36"/>
        <v/>
      </c>
      <c r="AZ32" s="4" t="str">
        <f t="shared" si="36"/>
        <v/>
      </c>
      <c r="BA32" s="4" t="str">
        <f t="shared" si="36"/>
        <v/>
      </c>
      <c r="BB32" s="3" t="str">
        <f t="shared" si="36"/>
        <v/>
      </c>
      <c r="BC32" s="5" t="str">
        <f t="shared" si="36"/>
        <v/>
      </c>
      <c r="BD32" s="5" t="str">
        <f t="shared" si="36"/>
        <v/>
      </c>
      <c r="BE32" s="5" t="str">
        <f t="shared" si="36"/>
        <v/>
      </c>
      <c r="BF32" s="4" t="str">
        <f t="shared" si="36"/>
        <v/>
      </c>
      <c r="BG32" s="5" t="str">
        <f t="shared" si="36"/>
        <v/>
      </c>
      <c r="BH32" s="9">
        <f t="shared" si="36"/>
        <v>121.5</v>
      </c>
      <c r="BI32" s="3" t="str">
        <f t="shared" si="36"/>
        <v/>
      </c>
      <c r="BJ32" s="3" t="str">
        <f t="shared" si="36"/>
        <v/>
      </c>
      <c r="BK32" s="6">
        <f t="shared" si="36"/>
        <v>44823.131122685183</v>
      </c>
      <c r="BM32" s="2" t="str">
        <f>IF(Q72="","",Q72)</f>
        <v>SPE TTF Y1</v>
      </c>
      <c r="BN32" s="2" t="str">
        <f t="shared" ref="BN32:CA34" si="40">IF(R72="","",R72)</f>
        <v>Cal-2023</v>
      </c>
      <c r="BO32" s="3" t="str">
        <f t="shared" si="40"/>
        <v/>
      </c>
      <c r="BP32" s="4">
        <f t="shared" si="40"/>
        <v>0</v>
      </c>
      <c r="BQ32" s="4">
        <f t="shared" si="40"/>
        <v>0</v>
      </c>
      <c r="BR32" s="3" t="str">
        <f t="shared" si="40"/>
        <v/>
      </c>
      <c r="BS32" s="5" t="str">
        <f t="shared" si="40"/>
        <v/>
      </c>
      <c r="BT32" s="5" t="str">
        <f t="shared" si="40"/>
        <v/>
      </c>
      <c r="BU32" s="5" t="str">
        <f t="shared" si="40"/>
        <v/>
      </c>
      <c r="BV32" s="4" t="str">
        <f t="shared" si="40"/>
        <v/>
      </c>
      <c r="BW32" s="5" t="str">
        <f t="shared" si="40"/>
        <v/>
      </c>
      <c r="BX32" s="9">
        <f t="shared" si="40"/>
        <v>182</v>
      </c>
      <c r="BY32" s="3" t="str">
        <f t="shared" si="40"/>
        <v/>
      </c>
      <c r="BZ32" s="3">
        <f t="shared" si="40"/>
        <v>0</v>
      </c>
      <c r="CA32" s="6">
        <f t="shared" si="40"/>
        <v>44838.182326388887</v>
      </c>
    </row>
    <row r="33" spans="1:79" x14ac:dyDescent="0.25">
      <c r="A33" s="2" t="str">
        <f t="shared" ref="A33:O35" si="41">IF(A71="","",A71)</f>
        <v>PEGAS TTF Y2</v>
      </c>
      <c r="B33" s="2" t="str">
        <f t="shared" si="41"/>
        <v>Cal-2024</v>
      </c>
      <c r="C33" s="3">
        <f t="shared" si="41"/>
        <v>5</v>
      </c>
      <c r="D33" s="4">
        <f t="shared" si="41"/>
        <v>112</v>
      </c>
      <c r="E33" s="4">
        <f t="shared" si="41"/>
        <v>113</v>
      </c>
      <c r="F33" s="3">
        <f t="shared" si="41"/>
        <v>5</v>
      </c>
      <c r="G33" s="5">
        <f t="shared" si="41"/>
        <v>113</v>
      </c>
      <c r="H33" s="5">
        <f t="shared" si="41"/>
        <v>113</v>
      </c>
      <c r="I33" s="5">
        <f t="shared" si="41"/>
        <v>111.5</v>
      </c>
      <c r="J33" s="4">
        <f t="shared" si="41"/>
        <v>112</v>
      </c>
      <c r="K33" s="5">
        <f t="shared" si="41"/>
        <v>0.75</v>
      </c>
      <c r="L33" s="9">
        <f t="shared" si="41"/>
        <v>111.25</v>
      </c>
      <c r="M33" s="3">
        <f t="shared" si="41"/>
        <v>1</v>
      </c>
      <c r="N33" s="3">
        <f t="shared" si="41"/>
        <v>6</v>
      </c>
      <c r="O33" s="6">
        <f t="shared" si="41"/>
        <v>44838.584583333337</v>
      </c>
      <c r="Q33" s="2" t="str">
        <f t="shared" si="38"/>
        <v>NDX TFM Y3</v>
      </c>
      <c r="R33" s="2" t="str">
        <f t="shared" si="34"/>
        <v>Cal-2025</v>
      </c>
      <c r="S33" s="3">
        <f t="shared" si="34"/>
        <v>5</v>
      </c>
      <c r="T33" s="4">
        <f t="shared" si="34"/>
        <v>79.05</v>
      </c>
      <c r="U33" s="4">
        <f t="shared" si="34"/>
        <v>79.95</v>
      </c>
      <c r="V33" s="3">
        <f t="shared" si="34"/>
        <v>5</v>
      </c>
      <c r="W33" s="5">
        <f t="shared" si="34"/>
        <v>79</v>
      </c>
      <c r="X33" s="5">
        <f t="shared" si="34"/>
        <v>79</v>
      </c>
      <c r="Y33" s="5">
        <f t="shared" si="34"/>
        <v>79</v>
      </c>
      <c r="Z33" s="4">
        <f t="shared" si="34"/>
        <v>79</v>
      </c>
      <c r="AA33" s="5">
        <f t="shared" si="34"/>
        <v>-0.38400000000000001</v>
      </c>
      <c r="AB33" s="9">
        <f t="shared" si="34"/>
        <v>79.384</v>
      </c>
      <c r="AC33" s="3">
        <f t="shared" si="34"/>
        <v>5</v>
      </c>
      <c r="AD33" s="3">
        <f t="shared" si="34"/>
        <v>5</v>
      </c>
      <c r="AE33" s="6">
        <f t="shared" si="34"/>
        <v>44838.584733796299</v>
      </c>
      <c r="AG33" s="2" t="str">
        <f t="shared" si="35"/>
        <v>GFI TTF Y4</v>
      </c>
      <c r="AH33" s="2" t="str">
        <f t="shared" si="33"/>
        <v>Cal-2026</v>
      </c>
      <c r="AI33" s="3" t="str">
        <f t="shared" si="33"/>
        <v/>
      </c>
      <c r="AJ33" s="4" t="str">
        <f t="shared" si="33"/>
        <v/>
      </c>
      <c r="AK33" s="4" t="str">
        <f t="shared" si="33"/>
        <v/>
      </c>
      <c r="AL33" s="3" t="str">
        <f t="shared" si="33"/>
        <v/>
      </c>
      <c r="AM33" s="5" t="str">
        <f t="shared" si="33"/>
        <v/>
      </c>
      <c r="AN33" s="5" t="str">
        <f t="shared" si="33"/>
        <v/>
      </c>
      <c r="AO33" s="5" t="str">
        <f t="shared" si="33"/>
        <v/>
      </c>
      <c r="AP33" s="4" t="str">
        <f t="shared" si="33"/>
        <v/>
      </c>
      <c r="AQ33" s="5" t="str">
        <f t="shared" si="33"/>
        <v/>
      </c>
      <c r="AR33" s="9">
        <f t="shared" si="33"/>
        <v>75</v>
      </c>
      <c r="AS33" s="3" t="str">
        <f t="shared" si="33"/>
        <v/>
      </c>
      <c r="AT33" s="3">
        <f t="shared" si="33"/>
        <v>0</v>
      </c>
      <c r="AU33" s="6">
        <f t="shared" si="33"/>
        <v>44802.174814814818</v>
      </c>
      <c r="AW33" s="2" t="str">
        <f t="shared" si="39"/>
        <v>ICAP TTFHi Y3</v>
      </c>
      <c r="AX33" s="2" t="str">
        <f t="shared" si="36"/>
        <v>Cal-2025</v>
      </c>
      <c r="AY33" s="3" t="str">
        <f t="shared" si="36"/>
        <v/>
      </c>
      <c r="AZ33" s="4" t="str">
        <f t="shared" si="36"/>
        <v/>
      </c>
      <c r="BA33" s="4" t="str">
        <f t="shared" si="36"/>
        <v/>
      </c>
      <c r="BB33" s="3" t="str">
        <f t="shared" si="36"/>
        <v/>
      </c>
      <c r="BC33" s="5" t="str">
        <f t="shared" si="36"/>
        <v/>
      </c>
      <c r="BD33" s="5" t="str">
        <f t="shared" si="36"/>
        <v/>
      </c>
      <c r="BE33" s="5" t="str">
        <f t="shared" si="36"/>
        <v/>
      </c>
      <c r="BF33" s="4" t="str">
        <f t="shared" si="36"/>
        <v/>
      </c>
      <c r="BG33" s="5" t="str">
        <f t="shared" si="36"/>
        <v/>
      </c>
      <c r="BH33" s="9" t="str">
        <f t="shared" si="36"/>
        <v/>
      </c>
      <c r="BI33" s="3" t="str">
        <f t="shared" si="36"/>
        <v/>
      </c>
      <c r="BJ33" s="3" t="str">
        <f t="shared" si="36"/>
        <v/>
      </c>
      <c r="BK33" s="6">
        <f t="shared" si="36"/>
        <v>44793.003807870373</v>
      </c>
      <c r="BM33" s="2" t="str">
        <f t="shared" ref="BM33:BM34" si="42">IF(Q73="","",Q73)</f>
        <v>SPE TTF Y2</v>
      </c>
      <c r="BN33" s="2" t="str">
        <f t="shared" si="40"/>
        <v>Cal-2024</v>
      </c>
      <c r="BO33" s="3" t="str">
        <f t="shared" si="40"/>
        <v/>
      </c>
      <c r="BP33" s="4">
        <f t="shared" si="40"/>
        <v>0</v>
      </c>
      <c r="BQ33" s="4">
        <f t="shared" si="40"/>
        <v>0</v>
      </c>
      <c r="BR33" s="3" t="str">
        <f t="shared" si="40"/>
        <v/>
      </c>
      <c r="BS33" s="5" t="str">
        <f t="shared" si="40"/>
        <v/>
      </c>
      <c r="BT33" s="5" t="str">
        <f t="shared" si="40"/>
        <v/>
      </c>
      <c r="BU33" s="5" t="str">
        <f t="shared" si="40"/>
        <v/>
      </c>
      <c r="BV33" s="4" t="str">
        <f t="shared" si="40"/>
        <v/>
      </c>
      <c r="BW33" s="5" t="str">
        <f t="shared" si="40"/>
        <v/>
      </c>
      <c r="BX33" s="9">
        <f t="shared" si="40"/>
        <v>119.3</v>
      </c>
      <c r="BY33" s="3" t="str">
        <f t="shared" si="40"/>
        <v/>
      </c>
      <c r="BZ33" s="3">
        <f t="shared" si="40"/>
        <v>0</v>
      </c>
      <c r="CA33" s="6">
        <f t="shared" si="40"/>
        <v>44838.182326388887</v>
      </c>
    </row>
    <row r="34" spans="1:79" x14ac:dyDescent="0.25">
      <c r="A34" s="2" t="str">
        <f t="shared" si="41"/>
        <v>PEGAS TTF Y3</v>
      </c>
      <c r="B34" s="2" t="str">
        <f t="shared" si="41"/>
        <v>Cal-2025</v>
      </c>
      <c r="C34" s="3">
        <f t="shared" si="41"/>
        <v>0</v>
      </c>
      <c r="D34" s="4">
        <f t="shared" si="41"/>
        <v>0</v>
      </c>
      <c r="E34" s="4">
        <f t="shared" si="41"/>
        <v>0</v>
      </c>
      <c r="F34" s="3">
        <f t="shared" si="41"/>
        <v>0</v>
      </c>
      <c r="G34" s="5">
        <f t="shared" si="41"/>
        <v>0</v>
      </c>
      <c r="H34" s="5">
        <f t="shared" si="41"/>
        <v>0</v>
      </c>
      <c r="I34" s="5">
        <f t="shared" si="41"/>
        <v>0</v>
      </c>
      <c r="J34" s="4">
        <f t="shared" si="41"/>
        <v>0</v>
      </c>
      <c r="K34" s="5">
        <f t="shared" si="41"/>
        <v>0</v>
      </c>
      <c r="L34" s="9">
        <f t="shared" si="41"/>
        <v>79.400000000000006</v>
      </c>
      <c r="M34" s="3">
        <f t="shared" si="41"/>
        <v>0</v>
      </c>
      <c r="N34" s="3">
        <f t="shared" si="41"/>
        <v>0</v>
      </c>
      <c r="O34" s="6">
        <f t="shared" si="41"/>
        <v>44838.562060185184</v>
      </c>
      <c r="Q34" s="2" t="str">
        <f t="shared" si="38"/>
        <v>NDX TFM Y4</v>
      </c>
      <c r="R34" s="2" t="str">
        <f t="shared" si="34"/>
        <v>Cal-2026</v>
      </c>
      <c r="S34" s="3">
        <f t="shared" si="34"/>
        <v>5</v>
      </c>
      <c r="T34" s="4">
        <f t="shared" si="34"/>
        <v>53.55</v>
      </c>
      <c r="U34" s="4">
        <f t="shared" si="34"/>
        <v>57.45</v>
      </c>
      <c r="V34" s="3">
        <f t="shared" si="34"/>
        <v>5</v>
      </c>
      <c r="W34" s="5" t="str">
        <f t="shared" si="34"/>
        <v/>
      </c>
      <c r="X34" s="5" t="str">
        <f t="shared" si="34"/>
        <v/>
      </c>
      <c r="Y34" s="5" t="str">
        <f t="shared" si="34"/>
        <v/>
      </c>
      <c r="Z34" s="4" t="str">
        <f t="shared" si="34"/>
        <v/>
      </c>
      <c r="AA34" s="5" t="str">
        <f t="shared" si="34"/>
        <v/>
      </c>
      <c r="AB34" s="9">
        <f t="shared" si="34"/>
        <v>55.417999999999999</v>
      </c>
      <c r="AC34" s="3" t="str">
        <f t="shared" si="34"/>
        <v/>
      </c>
      <c r="AD34" s="3" t="str">
        <f t="shared" si="34"/>
        <v/>
      </c>
      <c r="AE34" s="6">
        <f t="shared" si="34"/>
        <v>44838.584733796299</v>
      </c>
      <c r="AG34" s="2" t="str">
        <f t="shared" si="35"/>
        <v>GFI TTF GY1</v>
      </c>
      <c r="AH34" s="2" t="str">
        <f t="shared" si="33"/>
        <v>GasYr-2023</v>
      </c>
      <c r="AI34" s="3" t="str">
        <f t="shared" si="33"/>
        <v/>
      </c>
      <c r="AJ34" s="4" t="str">
        <f t="shared" si="33"/>
        <v/>
      </c>
      <c r="AK34" s="4" t="str">
        <f t="shared" si="33"/>
        <v/>
      </c>
      <c r="AL34" s="3" t="str">
        <f t="shared" si="33"/>
        <v/>
      </c>
      <c r="AM34" s="5" t="str">
        <f t="shared" si="33"/>
        <v/>
      </c>
      <c r="AN34" s="5" t="str">
        <f t="shared" si="33"/>
        <v/>
      </c>
      <c r="AO34" s="5" t="str">
        <f t="shared" si="33"/>
        <v/>
      </c>
      <c r="AP34" s="4" t="str">
        <f t="shared" si="33"/>
        <v/>
      </c>
      <c r="AQ34" s="5" t="str">
        <f t="shared" si="33"/>
        <v/>
      </c>
      <c r="AR34" s="9" t="str">
        <f t="shared" si="33"/>
        <v/>
      </c>
      <c r="AS34" s="3" t="str">
        <f t="shared" si="33"/>
        <v/>
      </c>
      <c r="AT34" s="3">
        <f t="shared" si="33"/>
        <v>0</v>
      </c>
      <c r="AU34" s="6">
        <f t="shared" si="33"/>
        <v>44322.003599537034</v>
      </c>
      <c r="AX34" s="18"/>
      <c r="BG34" s="17"/>
      <c r="BK34" s="22"/>
      <c r="BM34" s="2" t="str">
        <f t="shared" si="42"/>
        <v>SPE TTF Y3</v>
      </c>
      <c r="BN34" s="2" t="str">
        <f t="shared" si="40"/>
        <v>Cal-2025</v>
      </c>
      <c r="BO34" s="3" t="str">
        <f t="shared" si="40"/>
        <v/>
      </c>
      <c r="BP34" s="4">
        <f t="shared" si="40"/>
        <v>0</v>
      </c>
      <c r="BQ34" s="4">
        <f t="shared" si="40"/>
        <v>0</v>
      </c>
      <c r="BR34" s="3" t="str">
        <f t="shared" si="40"/>
        <v/>
      </c>
      <c r="BS34" s="5" t="str">
        <f t="shared" si="40"/>
        <v/>
      </c>
      <c r="BT34" s="5" t="str">
        <f t="shared" si="40"/>
        <v/>
      </c>
      <c r="BU34" s="5" t="str">
        <f t="shared" si="40"/>
        <v/>
      </c>
      <c r="BV34" s="4" t="str">
        <f t="shared" si="40"/>
        <v/>
      </c>
      <c r="BW34" s="5" t="str">
        <f t="shared" si="40"/>
        <v/>
      </c>
      <c r="BX34" s="9">
        <f t="shared" si="40"/>
        <v>110</v>
      </c>
      <c r="BY34" s="3" t="str">
        <f t="shared" si="40"/>
        <v/>
      </c>
      <c r="BZ34" s="3">
        <f t="shared" si="40"/>
        <v>0</v>
      </c>
      <c r="CA34" s="6">
        <f t="shared" si="40"/>
        <v>44802.003576388888</v>
      </c>
    </row>
    <row r="35" spans="1:79" x14ac:dyDescent="0.25">
      <c r="A35" s="2" t="str">
        <f t="shared" si="41"/>
        <v>PEGAS TTF Y4</v>
      </c>
      <c r="B35" s="2" t="str">
        <f t="shared" si="41"/>
        <v>Cal-2026</v>
      </c>
      <c r="C35" s="3">
        <f t="shared" si="41"/>
        <v>0</v>
      </c>
      <c r="D35" s="4">
        <f t="shared" si="41"/>
        <v>0</v>
      </c>
      <c r="E35" s="4">
        <f t="shared" si="41"/>
        <v>0</v>
      </c>
      <c r="F35" s="3">
        <f t="shared" si="41"/>
        <v>0</v>
      </c>
      <c r="G35" s="5">
        <f t="shared" si="41"/>
        <v>0</v>
      </c>
      <c r="H35" s="5">
        <f t="shared" si="41"/>
        <v>0</v>
      </c>
      <c r="I35" s="5">
        <f t="shared" si="41"/>
        <v>0</v>
      </c>
      <c r="J35" s="4">
        <f t="shared" si="41"/>
        <v>0</v>
      </c>
      <c r="K35" s="5">
        <f t="shared" si="41"/>
        <v>0</v>
      </c>
      <c r="L35" s="9">
        <f t="shared" si="41"/>
        <v>55.137999999999998</v>
      </c>
      <c r="M35" s="3">
        <f t="shared" si="41"/>
        <v>0</v>
      </c>
      <c r="N35" s="3">
        <f t="shared" si="41"/>
        <v>0</v>
      </c>
      <c r="O35" s="6">
        <f t="shared" si="41"/>
        <v>44838.420682870368</v>
      </c>
      <c r="AX35" s="18"/>
      <c r="BK35" s="22"/>
      <c r="BW35" s="17"/>
    </row>
    <row r="49" spans="1:79" x14ac:dyDescent="0.25">
      <c r="A49" s="13" t="s">
        <v>243</v>
      </c>
      <c r="B49" s="20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9"/>
      <c r="R49" s="20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9"/>
      <c r="AH49" s="20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9"/>
      <c r="AX49" s="20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9"/>
      <c r="BN49" s="20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9"/>
    </row>
    <row r="50" spans="1:79" x14ac:dyDescent="0.25">
      <c r="A50" s="13" t="str">
        <f>_xll.MontelQuote(A51,B50)</f>
        <v>Last update: 04/10/2022 14:02:22</v>
      </c>
      <c r="B50" s="20" t="s">
        <v>1</v>
      </c>
      <c r="C50" s="12" t="s">
        <v>2</v>
      </c>
      <c r="D50" s="12" t="s">
        <v>3</v>
      </c>
      <c r="E50" s="12" t="s">
        <v>4</v>
      </c>
      <c r="F50" s="12" t="s">
        <v>5</v>
      </c>
      <c r="G50" s="12" t="s">
        <v>6</v>
      </c>
      <c r="H50" s="12" t="s">
        <v>7</v>
      </c>
      <c r="I50" s="12" t="s">
        <v>8</v>
      </c>
      <c r="J50" s="12" t="s">
        <v>9</v>
      </c>
      <c r="K50" s="12" t="s">
        <v>10</v>
      </c>
      <c r="L50" s="12" t="s">
        <v>11</v>
      </c>
      <c r="M50" s="12" t="s">
        <v>12</v>
      </c>
      <c r="N50" s="12" t="s">
        <v>13</v>
      </c>
      <c r="O50" s="19" t="s">
        <v>14</v>
      </c>
      <c r="Q50" s="13" t="str">
        <f>_xll.MontelQuote(Q51,R50)</f>
        <v>Last update: 04/10/2022 13:44:43</v>
      </c>
      <c r="R50" s="20" t="s">
        <v>1</v>
      </c>
      <c r="S50" s="12" t="s">
        <v>2</v>
      </c>
      <c r="T50" s="12" t="s">
        <v>3</v>
      </c>
      <c r="U50" s="12" t="s">
        <v>4</v>
      </c>
      <c r="V50" s="12" t="s">
        <v>5</v>
      </c>
      <c r="W50" s="12" t="s">
        <v>6</v>
      </c>
      <c r="X50" s="12" t="s">
        <v>7</v>
      </c>
      <c r="Y50" s="12" t="s">
        <v>8</v>
      </c>
      <c r="Z50" s="12" t="s">
        <v>9</v>
      </c>
      <c r="AA50" s="12" t="s">
        <v>10</v>
      </c>
      <c r="AB50" s="12" t="s">
        <v>11</v>
      </c>
      <c r="AC50" s="12" t="s">
        <v>12</v>
      </c>
      <c r="AD50" s="12" t="s">
        <v>13</v>
      </c>
      <c r="AE50" s="19" t="s">
        <v>14</v>
      </c>
      <c r="AH50" s="20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9"/>
      <c r="AX50" s="20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9"/>
      <c r="BN50" s="20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9"/>
    </row>
    <row r="51" spans="1:79" x14ac:dyDescent="0.25">
      <c r="A51" s="13" t="s">
        <v>416</v>
      </c>
      <c r="B51" s="20" t="s">
        <v>381</v>
      </c>
      <c r="C51" s="12">
        <v>10</v>
      </c>
      <c r="D51" s="12">
        <v>110</v>
      </c>
      <c r="E51" s="12">
        <v>110.75</v>
      </c>
      <c r="F51" s="12">
        <v>52</v>
      </c>
      <c r="G51" s="12">
        <v>120</v>
      </c>
      <c r="H51" s="12">
        <v>123.55</v>
      </c>
      <c r="I51" s="12">
        <v>110</v>
      </c>
      <c r="J51" s="12">
        <v>110.65</v>
      </c>
      <c r="K51" s="12">
        <v>10.9</v>
      </c>
      <c r="L51" s="12">
        <v>127.718</v>
      </c>
      <c r="M51" s="12">
        <v>73</v>
      </c>
      <c r="N51" s="12">
        <v>68611</v>
      </c>
      <c r="O51" s="19">
        <v>44838.584861111114</v>
      </c>
      <c r="Q51" s="13" t="s">
        <v>103</v>
      </c>
      <c r="R51" s="18" t="s">
        <v>544</v>
      </c>
      <c r="S51" s="13">
        <v>10</v>
      </c>
      <c r="T51" s="13">
        <v>166</v>
      </c>
      <c r="U51" s="13">
        <v>171</v>
      </c>
      <c r="V51" s="13">
        <v>5</v>
      </c>
      <c r="W51" s="13">
        <v>166</v>
      </c>
      <c r="X51" s="13">
        <v>166</v>
      </c>
      <c r="Y51" s="13">
        <v>165</v>
      </c>
      <c r="Z51" s="13">
        <v>165.5</v>
      </c>
      <c r="AA51" s="13">
        <v>-3.6</v>
      </c>
      <c r="AB51" s="13">
        <v>169.1</v>
      </c>
      <c r="AC51" s="13">
        <v>300</v>
      </c>
      <c r="AD51" s="13">
        <v>660</v>
      </c>
      <c r="AE51" s="22">
        <v>44838.558113425926</v>
      </c>
      <c r="AY51" s="18"/>
      <c r="BL51" s="22"/>
    </row>
    <row r="52" spans="1:79" x14ac:dyDescent="0.25">
      <c r="A52" s="13" t="s">
        <v>412</v>
      </c>
      <c r="B52" s="20" t="s">
        <v>413</v>
      </c>
      <c r="C52" s="12"/>
      <c r="D52" s="12"/>
      <c r="E52" s="12"/>
      <c r="F52" s="12"/>
      <c r="G52" s="12"/>
      <c r="H52" s="12"/>
      <c r="I52" s="12"/>
      <c r="J52" s="12"/>
      <c r="K52" s="12"/>
      <c r="L52" s="12">
        <v>138.33699999999999</v>
      </c>
      <c r="M52" s="12"/>
      <c r="N52" s="12"/>
      <c r="O52" s="19">
        <v>44838.294756944444</v>
      </c>
      <c r="Q52" s="13" t="s">
        <v>104</v>
      </c>
      <c r="R52" s="18" t="s">
        <v>545</v>
      </c>
      <c r="W52" s="13">
        <v>172.5</v>
      </c>
      <c r="X52" s="13">
        <v>173</v>
      </c>
      <c r="Y52" s="13">
        <v>170</v>
      </c>
      <c r="Z52" s="13">
        <v>171</v>
      </c>
      <c r="AA52" s="13">
        <v>-30</v>
      </c>
      <c r="AB52" s="13">
        <v>201</v>
      </c>
      <c r="AC52" s="13">
        <v>5</v>
      </c>
      <c r="AD52" s="13">
        <v>125</v>
      </c>
      <c r="AE52" s="22">
        <v>44838.502303240741</v>
      </c>
      <c r="AY52" s="18"/>
      <c r="BL52" s="22"/>
    </row>
    <row r="53" spans="1:79" x14ac:dyDescent="0.25">
      <c r="A53" s="13" t="s">
        <v>418</v>
      </c>
      <c r="B53" s="20" t="s">
        <v>386</v>
      </c>
      <c r="C53" s="12"/>
      <c r="D53" s="12"/>
      <c r="E53" s="12"/>
      <c r="F53" s="12"/>
      <c r="G53" s="12"/>
      <c r="H53" s="12"/>
      <c r="I53" s="12"/>
      <c r="J53" s="12"/>
      <c r="K53" s="12"/>
      <c r="L53" s="12">
        <v>159.51300000000001</v>
      </c>
      <c r="M53" s="12"/>
      <c r="N53" s="12">
        <v>0</v>
      </c>
      <c r="O53" s="19">
        <v>44838.294745370367</v>
      </c>
      <c r="Q53" s="13" t="s">
        <v>105</v>
      </c>
      <c r="R53" s="18" t="s">
        <v>546</v>
      </c>
      <c r="W53" s="13">
        <v>174.5</v>
      </c>
      <c r="X53" s="13">
        <v>176.3</v>
      </c>
      <c r="Y53" s="13">
        <v>174.5</v>
      </c>
      <c r="Z53" s="13">
        <v>176.3</v>
      </c>
      <c r="AA53" s="13">
        <v>-44.8</v>
      </c>
      <c r="AB53" s="13">
        <v>221.1</v>
      </c>
      <c r="AC53" s="13">
        <v>10</v>
      </c>
      <c r="AD53" s="13">
        <v>610</v>
      </c>
      <c r="AE53" s="22">
        <v>44838.553240740737</v>
      </c>
      <c r="AY53" s="18"/>
      <c r="BL53" s="22"/>
    </row>
    <row r="54" spans="1:79" x14ac:dyDescent="0.25">
      <c r="A54" s="13" t="s">
        <v>419</v>
      </c>
      <c r="B54" s="20" t="s">
        <v>414</v>
      </c>
      <c r="C54" s="12"/>
      <c r="D54" s="12"/>
      <c r="E54" s="12"/>
      <c r="F54" s="12"/>
      <c r="G54" s="12"/>
      <c r="H54" s="12"/>
      <c r="I54" s="12"/>
      <c r="J54" s="12"/>
      <c r="K54" s="12"/>
      <c r="L54" s="12">
        <v>156.85</v>
      </c>
      <c r="M54" s="12"/>
      <c r="N54" s="12">
        <v>0</v>
      </c>
      <c r="O54" s="19">
        <v>44838.421678240738</v>
      </c>
      <c r="Q54" s="13" t="s">
        <v>106</v>
      </c>
      <c r="R54" s="18" t="s">
        <v>555</v>
      </c>
      <c r="T54" s="13">
        <v>0</v>
      </c>
      <c r="U54" s="13">
        <v>0</v>
      </c>
      <c r="AB54" s="13">
        <v>194</v>
      </c>
      <c r="AD54" s="13">
        <v>0</v>
      </c>
      <c r="AE54" s="22">
        <v>44835.003645833334</v>
      </c>
      <c r="AY54" s="18"/>
      <c r="BL54" s="22"/>
    </row>
    <row r="55" spans="1:79" x14ac:dyDescent="0.25">
      <c r="A55" s="13" t="s">
        <v>415</v>
      </c>
      <c r="B55" s="20" t="s">
        <v>382</v>
      </c>
      <c r="C55" s="12">
        <v>100</v>
      </c>
      <c r="D55" s="12">
        <v>107</v>
      </c>
      <c r="E55" s="12">
        <v>109.97499999999999</v>
      </c>
      <c r="F55" s="12">
        <v>150</v>
      </c>
      <c r="G55" s="12">
        <v>108</v>
      </c>
      <c r="H55" s="12">
        <v>120.77500000000001</v>
      </c>
      <c r="I55" s="12">
        <v>105</v>
      </c>
      <c r="J55" s="12">
        <v>110</v>
      </c>
      <c r="K55" s="12">
        <v>6</v>
      </c>
      <c r="L55" s="12">
        <v>142.423</v>
      </c>
      <c r="M55" s="12">
        <v>100</v>
      </c>
      <c r="N55" s="12">
        <v>7564</v>
      </c>
      <c r="O55" s="19">
        <v>44838.584907407407</v>
      </c>
      <c r="Q55" s="13" t="s">
        <v>107</v>
      </c>
      <c r="R55" s="18" t="s">
        <v>557</v>
      </c>
      <c r="T55" s="13">
        <v>0</v>
      </c>
      <c r="U55" s="13">
        <v>0</v>
      </c>
      <c r="AB55" s="13">
        <v>185</v>
      </c>
      <c r="AD55" s="13">
        <v>0</v>
      </c>
      <c r="AE55" s="22">
        <v>44838.182349537034</v>
      </c>
      <c r="AY55" s="18"/>
      <c r="BL55" s="22"/>
    </row>
    <row r="56" spans="1:79" x14ac:dyDescent="0.25">
      <c r="A56" s="13" t="s">
        <v>417</v>
      </c>
      <c r="B56" s="20" t="s">
        <v>383</v>
      </c>
      <c r="C56" s="12"/>
      <c r="D56" s="12"/>
      <c r="E56" s="12"/>
      <c r="F56" s="12"/>
      <c r="G56" s="12"/>
      <c r="H56" s="12"/>
      <c r="I56" s="12"/>
      <c r="J56" s="12"/>
      <c r="K56" s="12"/>
      <c r="L56" s="12">
        <v>159.51300000000001</v>
      </c>
      <c r="M56" s="12"/>
      <c r="N56" s="12">
        <v>0</v>
      </c>
      <c r="O56" s="19">
        <v>44838.294745370367</v>
      </c>
      <c r="Q56" s="13" t="s">
        <v>108</v>
      </c>
      <c r="R56" s="18" t="s">
        <v>558</v>
      </c>
      <c r="T56" s="13">
        <v>0</v>
      </c>
      <c r="U56" s="13">
        <v>0</v>
      </c>
      <c r="AB56" s="13">
        <v>216.1</v>
      </c>
      <c r="AD56" s="13">
        <v>0</v>
      </c>
      <c r="AE56" s="22">
        <v>44796.003680555557</v>
      </c>
      <c r="AY56" s="18"/>
      <c r="BL56" s="22"/>
    </row>
    <row r="57" spans="1:79" x14ac:dyDescent="0.25">
      <c r="A57" s="13" t="s">
        <v>395</v>
      </c>
      <c r="B57" s="20" t="s">
        <v>544</v>
      </c>
      <c r="C57" s="12">
        <v>1</v>
      </c>
      <c r="D57" s="12">
        <v>165.01</v>
      </c>
      <c r="E57" s="12">
        <v>165.7</v>
      </c>
      <c r="F57" s="12">
        <v>1</v>
      </c>
      <c r="G57" s="12">
        <v>164</v>
      </c>
      <c r="H57" s="12">
        <v>169</v>
      </c>
      <c r="I57" s="12">
        <v>161.5</v>
      </c>
      <c r="J57" s="12">
        <v>166</v>
      </c>
      <c r="K57" s="12">
        <v>-3.8170000000000002</v>
      </c>
      <c r="L57" s="12">
        <v>169.81700000000001</v>
      </c>
      <c r="M57" s="12">
        <v>10</v>
      </c>
      <c r="N57" s="12">
        <v>313</v>
      </c>
      <c r="O57" s="19">
        <v>44838.584814814814</v>
      </c>
      <c r="Q57" s="13" t="s">
        <v>109</v>
      </c>
      <c r="R57" s="18" t="s">
        <v>559</v>
      </c>
      <c r="T57" s="13">
        <v>0</v>
      </c>
      <c r="U57" s="13">
        <v>0</v>
      </c>
      <c r="AB57" s="13">
        <v>211.9</v>
      </c>
      <c r="AD57" s="13">
        <v>0</v>
      </c>
      <c r="AE57" s="22">
        <v>44796.003680555557</v>
      </c>
      <c r="AY57" s="18"/>
      <c r="BL57" s="22"/>
    </row>
    <row r="58" spans="1:79" x14ac:dyDescent="0.25">
      <c r="A58" s="13" t="s">
        <v>396</v>
      </c>
      <c r="B58" s="20" t="s">
        <v>545</v>
      </c>
      <c r="C58" s="12">
        <v>1</v>
      </c>
      <c r="D58" s="12">
        <v>171.85499999999999</v>
      </c>
      <c r="E58" s="12">
        <v>172.98</v>
      </c>
      <c r="F58" s="12">
        <v>1</v>
      </c>
      <c r="G58" s="12">
        <v>168</v>
      </c>
      <c r="H58" s="12">
        <v>174.25</v>
      </c>
      <c r="I58" s="12">
        <v>168</v>
      </c>
      <c r="J58" s="12">
        <v>173</v>
      </c>
      <c r="K58" s="12">
        <v>-3.169</v>
      </c>
      <c r="L58" s="12">
        <v>176.16900000000001</v>
      </c>
      <c r="M58" s="12">
        <v>3</v>
      </c>
      <c r="N58" s="12">
        <v>432</v>
      </c>
      <c r="O58" s="19">
        <v>44838.584872685184</v>
      </c>
      <c r="Q58" s="13" t="s">
        <v>110</v>
      </c>
      <c r="R58" s="18"/>
      <c r="AE58" s="22"/>
    </row>
    <row r="59" spans="1:79" x14ac:dyDescent="0.25">
      <c r="A59" s="13" t="s">
        <v>397</v>
      </c>
      <c r="B59" s="20" t="s">
        <v>546</v>
      </c>
      <c r="C59" s="12">
        <v>2</v>
      </c>
      <c r="D59" s="12">
        <v>173.06</v>
      </c>
      <c r="E59" s="12">
        <v>175.7</v>
      </c>
      <c r="F59" s="12">
        <v>1</v>
      </c>
      <c r="G59" s="12">
        <v>174.5</v>
      </c>
      <c r="H59" s="12">
        <v>175.15</v>
      </c>
      <c r="I59" s="12">
        <v>173.64</v>
      </c>
      <c r="J59" s="12">
        <v>175.15</v>
      </c>
      <c r="K59" s="12">
        <v>-3.8919999999999999</v>
      </c>
      <c r="L59" s="12">
        <v>179.042</v>
      </c>
      <c r="M59" s="12">
        <v>2</v>
      </c>
      <c r="N59" s="12">
        <v>10</v>
      </c>
      <c r="O59" s="19">
        <v>44838.584861111114</v>
      </c>
      <c r="Q59" s="13" t="s">
        <v>111</v>
      </c>
      <c r="R59" s="18"/>
      <c r="AE59" s="22"/>
    </row>
    <row r="60" spans="1:79" x14ac:dyDescent="0.25">
      <c r="A60" s="13" t="s">
        <v>398</v>
      </c>
      <c r="B60" s="20" t="s">
        <v>555</v>
      </c>
      <c r="C60" s="12">
        <v>7</v>
      </c>
      <c r="D60" s="12">
        <v>171.16499999999999</v>
      </c>
      <c r="E60" s="12">
        <v>181.685</v>
      </c>
      <c r="F60" s="12">
        <v>7</v>
      </c>
      <c r="G60" s="12">
        <v>176.5</v>
      </c>
      <c r="H60" s="12">
        <v>177.25</v>
      </c>
      <c r="I60" s="12">
        <v>176.15</v>
      </c>
      <c r="J60" s="12">
        <v>177.25</v>
      </c>
      <c r="K60" s="12">
        <v>-2.4350000000000001</v>
      </c>
      <c r="L60" s="12">
        <v>179.685</v>
      </c>
      <c r="M60" s="12">
        <v>1</v>
      </c>
      <c r="N60" s="12">
        <v>11</v>
      </c>
      <c r="O60" s="19">
        <v>44838.584849537037</v>
      </c>
      <c r="Q60" s="13" t="s">
        <v>112</v>
      </c>
      <c r="R60" s="18" t="s">
        <v>537</v>
      </c>
      <c r="U60" s="13">
        <v>178</v>
      </c>
      <c r="V60" s="13">
        <v>10</v>
      </c>
      <c r="W60" s="13">
        <v>172</v>
      </c>
      <c r="X60" s="13">
        <v>176</v>
      </c>
      <c r="Y60" s="13">
        <v>172</v>
      </c>
      <c r="Z60" s="13">
        <v>176</v>
      </c>
      <c r="AA60" s="13">
        <v>-20</v>
      </c>
      <c r="AB60" s="13">
        <v>196</v>
      </c>
      <c r="AC60" s="13">
        <v>10</v>
      </c>
      <c r="AD60" s="13">
        <v>20</v>
      </c>
      <c r="AE60" s="22">
        <v>44838.550023148149</v>
      </c>
      <c r="AY60" s="18"/>
      <c r="BL60" s="22"/>
    </row>
    <row r="61" spans="1:79" x14ac:dyDescent="0.25">
      <c r="A61" s="13" t="s">
        <v>399</v>
      </c>
      <c r="B61" s="20" t="s">
        <v>537</v>
      </c>
      <c r="C61" s="12">
        <v>3</v>
      </c>
      <c r="D61" s="12">
        <v>174.17</v>
      </c>
      <c r="E61" s="12">
        <v>175.45</v>
      </c>
      <c r="F61" s="12">
        <v>3</v>
      </c>
      <c r="G61" s="12">
        <v>173.2</v>
      </c>
      <c r="H61" s="12">
        <v>177.47499999999999</v>
      </c>
      <c r="I61" s="12">
        <v>173.2</v>
      </c>
      <c r="J61" s="12">
        <v>175</v>
      </c>
      <c r="K61" s="12">
        <v>-3.4249999999999998</v>
      </c>
      <c r="L61" s="12">
        <v>178.42500000000001</v>
      </c>
      <c r="M61" s="12">
        <v>5</v>
      </c>
      <c r="N61" s="12">
        <v>65</v>
      </c>
      <c r="O61" s="19">
        <v>44838.584849537037</v>
      </c>
      <c r="Q61" s="13" t="s">
        <v>113</v>
      </c>
      <c r="R61" s="18" t="s">
        <v>547</v>
      </c>
      <c r="T61" s="13">
        <v>0</v>
      </c>
      <c r="U61" s="13">
        <v>0</v>
      </c>
      <c r="AB61" s="13">
        <v>171.3</v>
      </c>
      <c r="AD61" s="13">
        <v>0</v>
      </c>
      <c r="AE61" s="22">
        <v>44838.182349537034</v>
      </c>
      <c r="AY61" s="18"/>
      <c r="BL61" s="22"/>
    </row>
    <row r="62" spans="1:79" x14ac:dyDescent="0.25">
      <c r="A62" s="13" t="s">
        <v>400</v>
      </c>
      <c r="B62" s="20" t="s">
        <v>547</v>
      </c>
      <c r="C62" s="12">
        <v>1</v>
      </c>
      <c r="D62" s="12">
        <v>162.05000000000001</v>
      </c>
      <c r="E62" s="12">
        <v>164.08500000000001</v>
      </c>
      <c r="F62" s="12">
        <v>3</v>
      </c>
      <c r="G62" s="12">
        <v>163</v>
      </c>
      <c r="H62" s="12">
        <v>164</v>
      </c>
      <c r="I62" s="12">
        <v>163</v>
      </c>
      <c r="J62" s="12">
        <v>163.80000000000001</v>
      </c>
      <c r="K62" s="12">
        <v>-3.226</v>
      </c>
      <c r="L62" s="12">
        <v>167.02600000000001</v>
      </c>
      <c r="M62" s="12">
        <v>1</v>
      </c>
      <c r="N62" s="12">
        <v>6</v>
      </c>
      <c r="O62" s="19">
        <v>44838.584849537037</v>
      </c>
      <c r="Q62" s="13" t="s">
        <v>114</v>
      </c>
      <c r="R62" s="18" t="s">
        <v>548</v>
      </c>
      <c r="T62" s="13">
        <v>0</v>
      </c>
      <c r="U62" s="13">
        <v>0</v>
      </c>
      <c r="AB62" s="13">
        <v>168</v>
      </c>
      <c r="AD62" s="13">
        <v>0</v>
      </c>
      <c r="AE62" s="22">
        <v>44838.182349537034</v>
      </c>
      <c r="AY62" s="18"/>
      <c r="BL62" s="22"/>
    </row>
    <row r="63" spans="1:79" x14ac:dyDescent="0.25">
      <c r="A63" s="13" t="s">
        <v>401</v>
      </c>
      <c r="B63" s="20" t="s">
        <v>548</v>
      </c>
      <c r="C63" s="12">
        <v>10</v>
      </c>
      <c r="D63" s="12">
        <v>159.30000000000001</v>
      </c>
      <c r="E63" s="12">
        <v>161.65</v>
      </c>
      <c r="F63" s="12">
        <v>5</v>
      </c>
      <c r="G63" s="12">
        <v>160</v>
      </c>
      <c r="H63" s="12">
        <v>160</v>
      </c>
      <c r="I63" s="12">
        <v>160</v>
      </c>
      <c r="J63" s="12">
        <v>160</v>
      </c>
      <c r="K63" s="12">
        <v>-4.5759999999999996</v>
      </c>
      <c r="L63" s="12">
        <v>164.57599999999999</v>
      </c>
      <c r="M63" s="12">
        <v>1</v>
      </c>
      <c r="N63" s="12">
        <v>1</v>
      </c>
      <c r="O63" s="19">
        <v>44838.584861111114</v>
      </c>
      <c r="Q63" s="13" t="s">
        <v>115</v>
      </c>
      <c r="R63" s="18" t="s">
        <v>549</v>
      </c>
      <c r="T63" s="13">
        <v>0</v>
      </c>
      <c r="U63" s="13">
        <v>0</v>
      </c>
      <c r="AB63" s="13">
        <v>181</v>
      </c>
      <c r="AD63" s="13">
        <v>0</v>
      </c>
      <c r="AE63" s="22">
        <v>44830.003738425927</v>
      </c>
      <c r="AY63" s="18"/>
      <c r="BL63" s="22"/>
    </row>
    <row r="64" spans="1:79" x14ac:dyDescent="0.25">
      <c r="A64" s="13" t="s">
        <v>402</v>
      </c>
      <c r="B64" s="20" t="s">
        <v>549</v>
      </c>
      <c r="C64" s="12">
        <v>10</v>
      </c>
      <c r="D64" s="12">
        <v>159.25</v>
      </c>
      <c r="E64" s="12">
        <v>161.785</v>
      </c>
      <c r="F64" s="12">
        <v>3</v>
      </c>
      <c r="G64" s="12">
        <v>160.9</v>
      </c>
      <c r="H64" s="12">
        <v>162.15</v>
      </c>
      <c r="I64" s="12">
        <v>160.9</v>
      </c>
      <c r="J64" s="12">
        <v>162.15</v>
      </c>
      <c r="K64" s="12">
        <v>-0.999</v>
      </c>
      <c r="L64" s="12">
        <v>163.149</v>
      </c>
      <c r="M64" s="12">
        <v>1</v>
      </c>
      <c r="N64" s="12">
        <v>7</v>
      </c>
      <c r="O64" s="19">
        <v>44838.584849537037</v>
      </c>
      <c r="Q64" s="13" t="s">
        <v>116</v>
      </c>
      <c r="R64" s="18" t="s">
        <v>560</v>
      </c>
      <c r="T64" s="13">
        <v>0</v>
      </c>
      <c r="U64" s="13">
        <v>0</v>
      </c>
      <c r="AB64" s="13">
        <v>164.7</v>
      </c>
      <c r="AD64" s="13">
        <v>0</v>
      </c>
      <c r="AE64" s="22">
        <v>44835.003657407404</v>
      </c>
      <c r="AY64" s="18"/>
      <c r="BL64" s="22"/>
    </row>
    <row r="65" spans="1:64" x14ac:dyDescent="0.25">
      <c r="A65" s="13" t="s">
        <v>403</v>
      </c>
      <c r="B65" s="20" t="s">
        <v>560</v>
      </c>
      <c r="C65" s="12">
        <v>10</v>
      </c>
      <c r="D65" s="12">
        <v>152</v>
      </c>
      <c r="E65" s="12">
        <v>154.61000000000001</v>
      </c>
      <c r="F65" s="12">
        <v>3</v>
      </c>
      <c r="G65" s="12">
        <v>153.5</v>
      </c>
      <c r="H65" s="12">
        <v>154</v>
      </c>
      <c r="I65" s="12">
        <v>153.5</v>
      </c>
      <c r="J65" s="12">
        <v>154</v>
      </c>
      <c r="K65" s="12">
        <v>8.4000000000000005E-2</v>
      </c>
      <c r="L65" s="12">
        <v>153.916</v>
      </c>
      <c r="M65" s="12">
        <v>1</v>
      </c>
      <c r="N65" s="12">
        <v>9</v>
      </c>
      <c r="O65" s="19">
        <v>44838.584814814814</v>
      </c>
      <c r="Q65" s="13" t="s">
        <v>117</v>
      </c>
      <c r="R65" s="18" t="s">
        <v>561</v>
      </c>
      <c r="T65" s="13">
        <v>0</v>
      </c>
      <c r="U65" s="13">
        <v>0</v>
      </c>
      <c r="AB65" s="13">
        <v>140</v>
      </c>
      <c r="AD65" s="13">
        <v>0</v>
      </c>
      <c r="AE65" s="22">
        <v>44809.003680555557</v>
      </c>
      <c r="AY65" s="18"/>
      <c r="BL65" s="22"/>
    </row>
    <row r="66" spans="1:64" x14ac:dyDescent="0.25">
      <c r="A66" s="13" t="s">
        <v>404</v>
      </c>
      <c r="B66" s="20" t="s">
        <v>536</v>
      </c>
      <c r="C66" s="12">
        <v>10</v>
      </c>
      <c r="D66" s="12">
        <v>161</v>
      </c>
      <c r="E66" s="12">
        <v>165.1</v>
      </c>
      <c r="F66" s="12">
        <v>10</v>
      </c>
      <c r="G66" s="12">
        <v>164</v>
      </c>
      <c r="H66" s="12">
        <v>164</v>
      </c>
      <c r="I66" s="12">
        <v>164</v>
      </c>
      <c r="J66" s="12">
        <v>164</v>
      </c>
      <c r="K66" s="12">
        <v>-1.794</v>
      </c>
      <c r="L66" s="12">
        <v>165.79400000000001</v>
      </c>
      <c r="M66" s="12">
        <v>1</v>
      </c>
      <c r="N66" s="12">
        <v>1</v>
      </c>
      <c r="O66" s="19">
        <v>44838.584861111114</v>
      </c>
      <c r="Q66" s="13" t="s">
        <v>118</v>
      </c>
      <c r="R66" s="18" t="s">
        <v>536</v>
      </c>
      <c r="AB66" s="13">
        <v>163.5</v>
      </c>
      <c r="AD66" s="13">
        <v>0</v>
      </c>
      <c r="AE66" s="22">
        <v>44838.529050925928</v>
      </c>
      <c r="AY66" s="18"/>
      <c r="BL66" s="22"/>
    </row>
    <row r="67" spans="1:64" x14ac:dyDescent="0.25">
      <c r="A67" s="13" t="s">
        <v>405</v>
      </c>
      <c r="B67" s="20" t="s">
        <v>538</v>
      </c>
      <c r="C67" s="12">
        <v>1</v>
      </c>
      <c r="D67" s="12">
        <v>152</v>
      </c>
      <c r="E67" s="12">
        <v>162.55000000000001</v>
      </c>
      <c r="F67" s="12">
        <v>10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158.56</v>
      </c>
      <c r="M67" s="12">
        <v>0</v>
      </c>
      <c r="N67" s="12">
        <v>0</v>
      </c>
      <c r="O67" s="19">
        <v>44838.584861111114</v>
      </c>
      <c r="Q67" s="13" t="s">
        <v>119</v>
      </c>
      <c r="R67" s="18" t="s">
        <v>538</v>
      </c>
      <c r="T67" s="13">
        <v>0</v>
      </c>
      <c r="U67" s="13">
        <v>0</v>
      </c>
      <c r="AB67" s="13">
        <v>162</v>
      </c>
      <c r="AD67" s="13">
        <v>0</v>
      </c>
      <c r="AE67" s="22">
        <v>44838.182349537034</v>
      </c>
      <c r="AY67" s="18"/>
      <c r="BL67" s="22"/>
    </row>
    <row r="68" spans="1:64" x14ac:dyDescent="0.25">
      <c r="A68" s="13" t="s">
        <v>406</v>
      </c>
      <c r="B68" s="20" t="s">
        <v>539</v>
      </c>
      <c r="C68" s="12">
        <v>0</v>
      </c>
      <c r="D68" s="12">
        <v>0</v>
      </c>
      <c r="E68" s="12">
        <v>98.7</v>
      </c>
      <c r="F68" s="12">
        <v>10</v>
      </c>
      <c r="G68" s="12">
        <v>98</v>
      </c>
      <c r="H68" s="12">
        <v>98</v>
      </c>
      <c r="I68" s="12">
        <v>98</v>
      </c>
      <c r="J68" s="12">
        <v>98</v>
      </c>
      <c r="K68" s="12">
        <v>0.95299999999999996</v>
      </c>
      <c r="L68" s="12">
        <v>97.046999999999997</v>
      </c>
      <c r="M68" s="12">
        <v>2</v>
      </c>
      <c r="N68" s="12">
        <v>2</v>
      </c>
      <c r="O68" s="19">
        <v>44838.584826388891</v>
      </c>
      <c r="Q68" s="13" t="s">
        <v>120</v>
      </c>
      <c r="R68" s="18" t="s">
        <v>539</v>
      </c>
      <c r="T68" s="13">
        <v>0</v>
      </c>
      <c r="U68" s="13">
        <v>0</v>
      </c>
      <c r="AB68" s="13">
        <v>104</v>
      </c>
      <c r="AD68" s="13">
        <v>0</v>
      </c>
      <c r="AE68" s="22">
        <v>44824.003680555557</v>
      </c>
      <c r="AY68" s="18"/>
      <c r="BL68" s="22"/>
    </row>
    <row r="69" spans="1:64" x14ac:dyDescent="0.25">
      <c r="A69" s="13" t="s">
        <v>407</v>
      </c>
      <c r="B69" s="20" t="s">
        <v>556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94.765000000000001</v>
      </c>
      <c r="M69" s="12">
        <v>0</v>
      </c>
      <c r="N69" s="12">
        <v>0</v>
      </c>
      <c r="O69" s="19">
        <v>44838.5546412037</v>
      </c>
      <c r="Q69" s="13" t="s">
        <v>121</v>
      </c>
      <c r="R69" s="18" t="s">
        <v>556</v>
      </c>
      <c r="T69" s="13">
        <v>0</v>
      </c>
      <c r="U69" s="13">
        <v>0</v>
      </c>
      <c r="AB69" s="13">
        <v>119.5</v>
      </c>
      <c r="AD69" s="13">
        <v>0</v>
      </c>
      <c r="AE69" s="22">
        <v>44794.003530092596</v>
      </c>
      <c r="AY69" s="18"/>
      <c r="BL69" s="22"/>
    </row>
    <row r="70" spans="1:64" x14ac:dyDescent="0.25">
      <c r="A70" s="13" t="s">
        <v>408</v>
      </c>
      <c r="B70" s="20" t="s">
        <v>535</v>
      </c>
      <c r="C70" s="12">
        <v>3</v>
      </c>
      <c r="D70" s="12">
        <v>165</v>
      </c>
      <c r="E70" s="12">
        <v>166.63499999999999</v>
      </c>
      <c r="F70" s="12">
        <v>2</v>
      </c>
      <c r="G70" s="12">
        <v>164</v>
      </c>
      <c r="H70" s="12">
        <v>165</v>
      </c>
      <c r="I70" s="12">
        <v>164</v>
      </c>
      <c r="J70" s="12">
        <v>165</v>
      </c>
      <c r="K70" s="12">
        <v>-3.24</v>
      </c>
      <c r="L70" s="12">
        <v>168.24</v>
      </c>
      <c r="M70" s="12">
        <v>5</v>
      </c>
      <c r="N70" s="12">
        <v>11</v>
      </c>
      <c r="O70" s="19">
        <v>44838.584837962961</v>
      </c>
      <c r="Q70" s="13" t="s">
        <v>122</v>
      </c>
      <c r="R70" s="18" t="s">
        <v>562</v>
      </c>
      <c r="T70" s="13">
        <v>0</v>
      </c>
      <c r="U70" s="13">
        <v>0</v>
      </c>
      <c r="AB70" s="13">
        <v>79.599999999999994</v>
      </c>
      <c r="AD70" s="13">
        <v>0</v>
      </c>
      <c r="AE70" s="22">
        <v>44797.003668981481</v>
      </c>
      <c r="AY70" s="18"/>
      <c r="BL70" s="22"/>
    </row>
    <row r="71" spans="1:64" x14ac:dyDescent="0.25">
      <c r="A71" s="13" t="s">
        <v>409</v>
      </c>
      <c r="B71" s="20" t="s">
        <v>540</v>
      </c>
      <c r="C71" s="12">
        <v>5</v>
      </c>
      <c r="D71" s="12">
        <v>112</v>
      </c>
      <c r="E71" s="12">
        <v>113</v>
      </c>
      <c r="F71" s="12">
        <v>5</v>
      </c>
      <c r="G71" s="12">
        <v>113</v>
      </c>
      <c r="H71" s="12">
        <v>113</v>
      </c>
      <c r="I71" s="12">
        <v>111.5</v>
      </c>
      <c r="J71" s="12">
        <v>112</v>
      </c>
      <c r="K71" s="12">
        <v>0.75</v>
      </c>
      <c r="L71" s="12">
        <v>111.25</v>
      </c>
      <c r="M71" s="12">
        <v>1</v>
      </c>
      <c r="N71" s="12">
        <v>6</v>
      </c>
      <c r="O71" s="19">
        <v>44838.584583333337</v>
      </c>
      <c r="Q71" s="13" t="s">
        <v>123</v>
      </c>
      <c r="R71" s="18" t="s">
        <v>563</v>
      </c>
      <c r="T71" s="13">
        <v>0</v>
      </c>
      <c r="U71" s="13">
        <v>0</v>
      </c>
      <c r="AD71" s="13">
        <v>0</v>
      </c>
      <c r="AE71" s="22">
        <v>44626.003645833334</v>
      </c>
      <c r="AY71" s="18"/>
      <c r="BL71" s="22"/>
    </row>
    <row r="72" spans="1:64" x14ac:dyDescent="0.25">
      <c r="A72" s="13" t="s">
        <v>410</v>
      </c>
      <c r="B72" s="20" t="s">
        <v>541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79.400000000000006</v>
      </c>
      <c r="M72" s="12">
        <v>0</v>
      </c>
      <c r="N72" s="12">
        <v>0</v>
      </c>
      <c r="O72" s="19">
        <v>44838.562060185184</v>
      </c>
      <c r="Q72" s="13" t="s">
        <v>124</v>
      </c>
      <c r="R72" s="18" t="s">
        <v>535</v>
      </c>
      <c r="T72" s="13">
        <v>0</v>
      </c>
      <c r="U72" s="13">
        <v>0</v>
      </c>
      <c r="AB72" s="13">
        <v>182</v>
      </c>
      <c r="AD72" s="13">
        <v>0</v>
      </c>
      <c r="AE72" s="22">
        <v>44838.182326388887</v>
      </c>
      <c r="AY72" s="18"/>
      <c r="BL72" s="22"/>
    </row>
    <row r="73" spans="1:64" x14ac:dyDescent="0.25">
      <c r="A73" s="13" t="s">
        <v>411</v>
      </c>
      <c r="B73" s="20" t="s">
        <v>564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55.137999999999998</v>
      </c>
      <c r="M73" s="12">
        <v>0</v>
      </c>
      <c r="N73" s="12">
        <v>0</v>
      </c>
      <c r="O73" s="19">
        <v>44838.420682870368</v>
      </c>
      <c r="Q73" s="13" t="s">
        <v>125</v>
      </c>
      <c r="R73" s="18" t="s">
        <v>540</v>
      </c>
      <c r="T73" s="13">
        <v>0</v>
      </c>
      <c r="U73" s="13">
        <v>0</v>
      </c>
      <c r="AB73" s="13">
        <v>119.3</v>
      </c>
      <c r="AD73" s="13">
        <v>0</v>
      </c>
      <c r="AE73" s="22">
        <v>44838.182326388887</v>
      </c>
      <c r="AI73" s="20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9"/>
      <c r="AY73" s="18"/>
      <c r="BL73" s="22"/>
    </row>
    <row r="74" spans="1:64" x14ac:dyDescent="0.25">
      <c r="A74" s="13" t="s">
        <v>40</v>
      </c>
      <c r="B74" s="20" t="s">
        <v>544</v>
      </c>
      <c r="C74" s="12">
        <v>10</v>
      </c>
      <c r="D74" s="12">
        <v>165.715</v>
      </c>
      <c r="E74" s="12">
        <v>165.95</v>
      </c>
      <c r="F74" s="12">
        <v>5</v>
      </c>
      <c r="G74" s="12">
        <v>159</v>
      </c>
      <c r="H74" s="12">
        <v>169</v>
      </c>
      <c r="I74" s="12">
        <v>159</v>
      </c>
      <c r="J74" s="12">
        <v>165.71</v>
      </c>
      <c r="K74" s="12">
        <v>-4.202</v>
      </c>
      <c r="L74" s="12">
        <v>169.91200000000001</v>
      </c>
      <c r="M74" s="12">
        <v>5</v>
      </c>
      <c r="N74" s="12">
        <v>12225</v>
      </c>
      <c r="O74" s="19">
        <v>44838.584918981483</v>
      </c>
      <c r="Q74" s="13" t="s">
        <v>126</v>
      </c>
      <c r="R74" s="18" t="s">
        <v>541</v>
      </c>
      <c r="T74" s="13">
        <v>0</v>
      </c>
      <c r="U74" s="13">
        <v>0</v>
      </c>
      <c r="AB74" s="13">
        <v>110</v>
      </c>
      <c r="AD74" s="13">
        <v>0</v>
      </c>
      <c r="AE74" s="22">
        <v>44802.003576388888</v>
      </c>
      <c r="AI74" s="20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9"/>
      <c r="AY74" s="18"/>
      <c r="BL74" s="22"/>
    </row>
    <row r="75" spans="1:64" x14ac:dyDescent="0.25">
      <c r="A75" s="13" t="s">
        <v>41</v>
      </c>
      <c r="B75" s="20" t="s">
        <v>545</v>
      </c>
      <c r="C75" s="12">
        <v>5</v>
      </c>
      <c r="D75" s="12">
        <v>172.73</v>
      </c>
      <c r="E75" s="12">
        <v>172.97</v>
      </c>
      <c r="F75" s="12">
        <v>5</v>
      </c>
      <c r="G75" s="12">
        <v>170</v>
      </c>
      <c r="H75" s="12">
        <v>176.02</v>
      </c>
      <c r="I75" s="12">
        <v>168</v>
      </c>
      <c r="J75" s="12">
        <v>172.73</v>
      </c>
      <c r="K75" s="12">
        <v>-3.714</v>
      </c>
      <c r="L75" s="12">
        <v>176.44399999999999</v>
      </c>
      <c r="M75" s="12">
        <v>5</v>
      </c>
      <c r="N75" s="12">
        <v>5513</v>
      </c>
      <c r="O75" s="19">
        <v>44838.584918981483</v>
      </c>
      <c r="R75" s="18"/>
      <c r="S75" s="20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9"/>
      <c r="AF75" s="19"/>
      <c r="AI75" s="20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9"/>
      <c r="AY75" s="20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9"/>
    </row>
    <row r="76" spans="1:64" x14ac:dyDescent="0.25">
      <c r="A76" s="13" t="s">
        <v>42</v>
      </c>
      <c r="B76" s="20" t="s">
        <v>546</v>
      </c>
      <c r="C76" s="12">
        <v>10</v>
      </c>
      <c r="D76" s="12">
        <v>174.95500000000001</v>
      </c>
      <c r="E76" s="12">
        <v>175.38</v>
      </c>
      <c r="F76" s="12">
        <v>5</v>
      </c>
      <c r="G76" s="12">
        <v>174.34</v>
      </c>
      <c r="H76" s="12">
        <v>178.39</v>
      </c>
      <c r="I76" s="12">
        <v>171.14500000000001</v>
      </c>
      <c r="J76" s="12">
        <v>175.25</v>
      </c>
      <c r="K76" s="12">
        <v>-3.875</v>
      </c>
      <c r="L76" s="12">
        <v>179.125</v>
      </c>
      <c r="M76" s="12">
        <v>5</v>
      </c>
      <c r="N76" s="12">
        <v>5322</v>
      </c>
      <c r="O76" s="19">
        <v>44838.584930555553</v>
      </c>
      <c r="R76" s="18"/>
      <c r="S76" s="20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9"/>
      <c r="AF76" s="19"/>
      <c r="AI76" s="20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9"/>
      <c r="AY76" s="20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9"/>
    </row>
    <row r="77" spans="1:64" x14ac:dyDescent="0.25">
      <c r="A77" s="13" t="s">
        <v>43</v>
      </c>
      <c r="B77" s="20" t="s">
        <v>555</v>
      </c>
      <c r="C77" s="12">
        <v>5</v>
      </c>
      <c r="D77" s="12">
        <v>175.8</v>
      </c>
      <c r="E77" s="12">
        <v>176.095</v>
      </c>
      <c r="F77" s="12">
        <v>5</v>
      </c>
      <c r="G77" s="12">
        <v>172</v>
      </c>
      <c r="H77" s="12">
        <v>179.21</v>
      </c>
      <c r="I77" s="12">
        <v>172</v>
      </c>
      <c r="J77" s="12">
        <v>176.05500000000001</v>
      </c>
      <c r="K77" s="12">
        <v>-3.7909999999999999</v>
      </c>
      <c r="L77" s="12">
        <v>179.846</v>
      </c>
      <c r="M77" s="12">
        <v>5</v>
      </c>
      <c r="N77" s="12">
        <v>3007</v>
      </c>
      <c r="O77" s="19">
        <v>44838.584814814814</v>
      </c>
      <c r="R77" s="18"/>
      <c r="S77" s="20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9"/>
      <c r="AF77" s="19"/>
      <c r="AI77" s="20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9"/>
      <c r="AY77" s="20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9"/>
    </row>
    <row r="78" spans="1:64" x14ac:dyDescent="0.25">
      <c r="A78" s="13" t="s">
        <v>44</v>
      </c>
      <c r="B78" s="20" t="s">
        <v>557</v>
      </c>
      <c r="C78" s="12">
        <v>5</v>
      </c>
      <c r="D78" s="12">
        <v>173.30500000000001</v>
      </c>
      <c r="E78" s="12">
        <v>173.6</v>
      </c>
      <c r="F78" s="12">
        <v>5</v>
      </c>
      <c r="G78" s="12">
        <v>170.63</v>
      </c>
      <c r="H78" s="12">
        <v>176.91499999999999</v>
      </c>
      <c r="I78" s="12">
        <v>169.75</v>
      </c>
      <c r="J78" s="12">
        <v>173.75</v>
      </c>
      <c r="K78" s="12">
        <v>-3.57</v>
      </c>
      <c r="L78" s="12">
        <v>177.32</v>
      </c>
      <c r="M78" s="12">
        <v>5</v>
      </c>
      <c r="N78" s="12">
        <v>3462</v>
      </c>
      <c r="O78" s="19">
        <v>44838.584837962961</v>
      </c>
      <c r="R78" s="18"/>
      <c r="AE78" s="22"/>
    </row>
    <row r="79" spans="1:64" x14ac:dyDescent="0.25">
      <c r="A79" s="13" t="s">
        <v>45</v>
      </c>
      <c r="B79" s="20" t="s">
        <v>558</v>
      </c>
      <c r="C79" s="12">
        <v>5</v>
      </c>
      <c r="D79" s="12">
        <v>165.81</v>
      </c>
      <c r="E79" s="12">
        <v>166.495</v>
      </c>
      <c r="F79" s="12">
        <v>5</v>
      </c>
      <c r="G79" s="12">
        <v>165.5</v>
      </c>
      <c r="H79" s="12">
        <v>168.5</v>
      </c>
      <c r="I79" s="12">
        <v>164</v>
      </c>
      <c r="J79" s="12">
        <v>166.79</v>
      </c>
      <c r="K79" s="12">
        <v>-3.0209999999999999</v>
      </c>
      <c r="L79" s="12">
        <v>169.81100000000001</v>
      </c>
      <c r="M79" s="12">
        <v>5</v>
      </c>
      <c r="N79" s="12">
        <v>1071</v>
      </c>
      <c r="O79" s="19">
        <v>44838.584837962961</v>
      </c>
      <c r="R79" s="18"/>
      <c r="AE79" s="22"/>
    </row>
    <row r="80" spans="1:64" x14ac:dyDescent="0.25">
      <c r="A80" s="13" t="s">
        <v>46</v>
      </c>
      <c r="B80" s="20" t="s">
        <v>559</v>
      </c>
      <c r="C80" s="12">
        <v>10</v>
      </c>
      <c r="D80" s="12">
        <v>161</v>
      </c>
      <c r="E80" s="12">
        <v>161.845</v>
      </c>
      <c r="F80" s="12">
        <v>5</v>
      </c>
      <c r="G80" s="12">
        <v>161.155</v>
      </c>
      <c r="H80" s="12">
        <v>162.04</v>
      </c>
      <c r="I80" s="12">
        <v>160.94999999999999</v>
      </c>
      <c r="J80" s="12">
        <v>162.04</v>
      </c>
      <c r="K80" s="12">
        <v>-3.0129999999999999</v>
      </c>
      <c r="L80" s="12">
        <v>165.053</v>
      </c>
      <c r="M80" s="12">
        <v>5</v>
      </c>
      <c r="N80" s="12">
        <v>816</v>
      </c>
      <c r="O80" s="19">
        <v>44838.584861111114</v>
      </c>
      <c r="R80" s="18"/>
      <c r="AE80" s="22"/>
    </row>
    <row r="81" spans="1:31" x14ac:dyDescent="0.25">
      <c r="A81" s="13" t="s">
        <v>47</v>
      </c>
      <c r="B81" s="20" t="s">
        <v>567</v>
      </c>
      <c r="C81" s="12">
        <v>10</v>
      </c>
      <c r="D81" s="12">
        <v>159.6</v>
      </c>
      <c r="E81" s="12">
        <v>160.845</v>
      </c>
      <c r="F81" s="12">
        <v>5</v>
      </c>
      <c r="G81" s="12">
        <v>159.85</v>
      </c>
      <c r="H81" s="12">
        <v>159.85</v>
      </c>
      <c r="I81" s="12">
        <v>159.85</v>
      </c>
      <c r="J81" s="12">
        <v>159.85</v>
      </c>
      <c r="K81" s="12">
        <v>-4.1500000000000004</v>
      </c>
      <c r="L81" s="12">
        <v>164</v>
      </c>
      <c r="M81" s="12">
        <v>5</v>
      </c>
      <c r="N81" s="12">
        <v>776</v>
      </c>
      <c r="O81" s="19">
        <v>44838.584814814814</v>
      </c>
      <c r="R81" s="18"/>
      <c r="AE81" s="22"/>
    </row>
    <row r="82" spans="1:31" x14ac:dyDescent="0.25">
      <c r="A82" s="13" t="s">
        <v>48</v>
      </c>
      <c r="B82" s="20" t="s">
        <v>568</v>
      </c>
      <c r="C82" s="12">
        <v>10</v>
      </c>
      <c r="D82" s="12">
        <v>159.065</v>
      </c>
      <c r="E82" s="12">
        <v>160.84</v>
      </c>
      <c r="F82" s="12">
        <v>5</v>
      </c>
      <c r="G82" s="12"/>
      <c r="H82" s="12"/>
      <c r="I82" s="12"/>
      <c r="J82" s="12"/>
      <c r="K82" s="12"/>
      <c r="L82" s="12">
        <v>163.40299999999999</v>
      </c>
      <c r="M82" s="12"/>
      <c r="N82" s="12"/>
      <c r="O82" s="19">
        <v>44838.584363425929</v>
      </c>
      <c r="R82" s="18"/>
      <c r="AE82" s="22"/>
    </row>
    <row r="83" spans="1:31" x14ac:dyDescent="0.25">
      <c r="A83" s="13" t="s">
        <v>49</v>
      </c>
      <c r="B83" s="20" t="s">
        <v>569</v>
      </c>
      <c r="C83" s="12">
        <v>5</v>
      </c>
      <c r="D83" s="12">
        <v>159.065</v>
      </c>
      <c r="E83" s="12">
        <v>161.74</v>
      </c>
      <c r="F83" s="12">
        <v>5</v>
      </c>
      <c r="G83" s="12"/>
      <c r="H83" s="12"/>
      <c r="I83" s="12"/>
      <c r="J83" s="12"/>
      <c r="K83" s="12"/>
      <c r="L83" s="12">
        <v>163.65700000000001</v>
      </c>
      <c r="M83" s="12"/>
      <c r="N83" s="12"/>
      <c r="O83" s="19">
        <v>44838.584363425929</v>
      </c>
      <c r="R83" s="18"/>
      <c r="AE83" s="22"/>
    </row>
    <row r="84" spans="1:31" x14ac:dyDescent="0.25">
      <c r="A84" s="13" t="s">
        <v>50</v>
      </c>
      <c r="B84" s="20" t="s">
        <v>537</v>
      </c>
      <c r="C84" s="12">
        <v>5</v>
      </c>
      <c r="D84" s="12">
        <v>174.505</v>
      </c>
      <c r="E84" s="12">
        <v>175.30500000000001</v>
      </c>
      <c r="F84" s="12">
        <v>15</v>
      </c>
      <c r="G84" s="12">
        <v>174.94</v>
      </c>
      <c r="H84" s="12">
        <v>178.57</v>
      </c>
      <c r="I84" s="12">
        <v>171</v>
      </c>
      <c r="J84" s="12">
        <v>174.8</v>
      </c>
      <c r="K84" s="12">
        <v>-3.9279999999999999</v>
      </c>
      <c r="L84" s="12">
        <v>178.72800000000001</v>
      </c>
      <c r="M84" s="12">
        <v>5</v>
      </c>
      <c r="N84" s="12">
        <v>962</v>
      </c>
      <c r="O84" s="19">
        <v>44838.584814814814</v>
      </c>
      <c r="R84" s="18"/>
      <c r="AE84" s="22"/>
    </row>
    <row r="85" spans="1:31" x14ac:dyDescent="0.25">
      <c r="A85" s="13" t="s">
        <v>51</v>
      </c>
      <c r="B85" s="20" t="s">
        <v>547</v>
      </c>
      <c r="C85" s="12">
        <v>5</v>
      </c>
      <c r="D85" s="12">
        <v>162.36500000000001</v>
      </c>
      <c r="E85" s="12">
        <v>163.71</v>
      </c>
      <c r="F85" s="12">
        <v>5</v>
      </c>
      <c r="G85" s="12">
        <v>164.2</v>
      </c>
      <c r="H85" s="12">
        <v>164.535</v>
      </c>
      <c r="I85" s="12">
        <v>160.97999999999999</v>
      </c>
      <c r="J85" s="12">
        <v>162.82</v>
      </c>
      <c r="K85" s="12">
        <v>-3.4540000000000002</v>
      </c>
      <c r="L85" s="12">
        <v>166.274</v>
      </c>
      <c r="M85" s="12">
        <v>5</v>
      </c>
      <c r="N85" s="12">
        <v>255</v>
      </c>
      <c r="O85" s="19">
        <v>44838.584814814814</v>
      </c>
      <c r="R85" s="18"/>
      <c r="AE85" s="22"/>
    </row>
    <row r="86" spans="1:31" x14ac:dyDescent="0.25">
      <c r="A86" s="13" t="s">
        <v>52</v>
      </c>
      <c r="B86" s="20" t="s">
        <v>548</v>
      </c>
      <c r="C86" s="12">
        <v>5</v>
      </c>
      <c r="D86" s="12">
        <v>159.655</v>
      </c>
      <c r="E86" s="12">
        <v>161.20500000000001</v>
      </c>
      <c r="F86" s="12">
        <v>5</v>
      </c>
      <c r="G86" s="12">
        <v>158.69999999999999</v>
      </c>
      <c r="H86" s="12">
        <v>161.32499999999999</v>
      </c>
      <c r="I86" s="12">
        <v>158.69999999999999</v>
      </c>
      <c r="J86" s="12">
        <v>160.53</v>
      </c>
      <c r="K86" s="12">
        <v>-3.3479999999999999</v>
      </c>
      <c r="L86" s="12">
        <v>163.87799999999999</v>
      </c>
      <c r="M86" s="12">
        <v>5</v>
      </c>
      <c r="N86" s="12">
        <v>110</v>
      </c>
      <c r="O86" s="19">
        <v>44838.584814814814</v>
      </c>
      <c r="R86" s="18"/>
      <c r="AE86" s="22"/>
    </row>
    <row r="87" spans="1:31" x14ac:dyDescent="0.25">
      <c r="A87" s="13" t="s">
        <v>53</v>
      </c>
      <c r="B87" s="20" t="s">
        <v>549</v>
      </c>
      <c r="C87" s="12">
        <v>5</v>
      </c>
      <c r="D87" s="12">
        <v>159.78</v>
      </c>
      <c r="E87" s="12">
        <v>161.38499999999999</v>
      </c>
      <c r="F87" s="12">
        <v>5</v>
      </c>
      <c r="G87" s="12">
        <v>162.9</v>
      </c>
      <c r="H87" s="12">
        <v>162.9</v>
      </c>
      <c r="I87" s="12">
        <v>158.5</v>
      </c>
      <c r="J87" s="12">
        <v>160.5</v>
      </c>
      <c r="K87" s="12">
        <v>-2.113</v>
      </c>
      <c r="L87" s="12">
        <v>162.613</v>
      </c>
      <c r="M87" s="12">
        <v>5</v>
      </c>
      <c r="N87" s="12">
        <v>95</v>
      </c>
      <c r="O87" s="19">
        <v>44838.584837962961</v>
      </c>
      <c r="R87" s="18"/>
      <c r="AE87" s="22"/>
    </row>
    <row r="88" spans="1:31" x14ac:dyDescent="0.25">
      <c r="A88" s="13" t="s">
        <v>54</v>
      </c>
      <c r="B88" s="20" t="s">
        <v>560</v>
      </c>
      <c r="C88" s="12">
        <v>5</v>
      </c>
      <c r="D88" s="12">
        <v>152.15</v>
      </c>
      <c r="E88" s="12">
        <v>153.98500000000001</v>
      </c>
      <c r="F88" s="12">
        <v>15</v>
      </c>
      <c r="G88" s="12">
        <v>152</v>
      </c>
      <c r="H88" s="12">
        <v>152</v>
      </c>
      <c r="I88" s="12">
        <v>152</v>
      </c>
      <c r="J88" s="12">
        <v>152</v>
      </c>
      <c r="K88" s="12">
        <v>-2.9660000000000002</v>
      </c>
      <c r="L88" s="12">
        <v>154.96600000000001</v>
      </c>
      <c r="M88" s="12">
        <v>5</v>
      </c>
      <c r="N88" s="12">
        <v>125</v>
      </c>
      <c r="O88" s="19">
        <v>44838.584849537037</v>
      </c>
      <c r="R88" s="18"/>
      <c r="AE88" s="22"/>
    </row>
    <row r="89" spans="1:31" x14ac:dyDescent="0.25">
      <c r="A89" s="13" t="s">
        <v>55</v>
      </c>
      <c r="B89" s="20" t="s">
        <v>561</v>
      </c>
      <c r="C89" s="12">
        <v>35</v>
      </c>
      <c r="D89" s="12">
        <v>95.75</v>
      </c>
      <c r="E89" s="12">
        <v>107.185</v>
      </c>
      <c r="F89" s="12">
        <v>15</v>
      </c>
      <c r="G89" s="12"/>
      <c r="H89" s="12"/>
      <c r="I89" s="12"/>
      <c r="J89" s="12"/>
      <c r="K89" s="12"/>
      <c r="L89" s="12">
        <v>100.111</v>
      </c>
      <c r="M89" s="12"/>
      <c r="N89" s="12"/>
      <c r="O89" s="19">
        <v>44838.584849537037</v>
      </c>
      <c r="R89" s="18"/>
      <c r="AE89" s="22"/>
    </row>
    <row r="90" spans="1:31" x14ac:dyDescent="0.25">
      <c r="A90" s="13" t="s">
        <v>56</v>
      </c>
      <c r="B90" s="20" t="s">
        <v>536</v>
      </c>
      <c r="C90" s="12">
        <v>15</v>
      </c>
      <c r="D90" s="12">
        <v>161.35499999999999</v>
      </c>
      <c r="E90" s="12">
        <v>162.245</v>
      </c>
      <c r="F90" s="12">
        <v>5</v>
      </c>
      <c r="G90" s="12">
        <v>163.505</v>
      </c>
      <c r="H90" s="12">
        <v>163.505</v>
      </c>
      <c r="I90" s="12">
        <v>160.10499999999999</v>
      </c>
      <c r="J90" s="12">
        <v>162.035</v>
      </c>
      <c r="K90" s="12">
        <v>-3.0339999999999998</v>
      </c>
      <c r="L90" s="12">
        <v>165.06899999999999</v>
      </c>
      <c r="M90" s="12">
        <v>5</v>
      </c>
      <c r="N90" s="12">
        <v>271</v>
      </c>
      <c r="O90" s="19">
        <v>44838.584837962961</v>
      </c>
      <c r="R90" s="18"/>
      <c r="AE90" s="22"/>
    </row>
    <row r="91" spans="1:31" x14ac:dyDescent="0.25">
      <c r="A91" s="13" t="s">
        <v>89</v>
      </c>
      <c r="B91" s="20" t="s">
        <v>538</v>
      </c>
      <c r="C91" s="12">
        <v>10</v>
      </c>
      <c r="D91" s="12">
        <v>156.405</v>
      </c>
      <c r="E91" s="12">
        <v>157.245</v>
      </c>
      <c r="F91" s="12">
        <v>5</v>
      </c>
      <c r="G91" s="12">
        <v>158.25</v>
      </c>
      <c r="H91" s="12">
        <v>158.25</v>
      </c>
      <c r="I91" s="12">
        <v>155.78</v>
      </c>
      <c r="J91" s="12">
        <v>157.035</v>
      </c>
      <c r="K91" s="12">
        <v>-1.7749999999999999</v>
      </c>
      <c r="L91" s="12">
        <v>158.81</v>
      </c>
      <c r="M91" s="12">
        <v>5</v>
      </c>
      <c r="N91" s="12">
        <v>125</v>
      </c>
      <c r="O91" s="19">
        <v>44838.584918981483</v>
      </c>
      <c r="R91" s="18"/>
      <c r="AE91" s="22"/>
    </row>
    <row r="92" spans="1:31" x14ac:dyDescent="0.25">
      <c r="A92" s="13" t="s">
        <v>90</v>
      </c>
      <c r="B92" s="20" t="s">
        <v>539</v>
      </c>
      <c r="C92" s="12">
        <v>10</v>
      </c>
      <c r="D92" s="12">
        <v>97.85</v>
      </c>
      <c r="E92" s="12">
        <v>98.74</v>
      </c>
      <c r="F92" s="12">
        <v>5</v>
      </c>
      <c r="G92" s="12">
        <v>97.5</v>
      </c>
      <c r="H92" s="12">
        <v>98.84</v>
      </c>
      <c r="I92" s="12">
        <v>97.5</v>
      </c>
      <c r="J92" s="12">
        <v>98.84</v>
      </c>
      <c r="K92" s="12">
        <v>1.6759999999999999</v>
      </c>
      <c r="L92" s="12">
        <v>97.164000000000001</v>
      </c>
      <c r="M92" s="12">
        <v>5</v>
      </c>
      <c r="N92" s="12">
        <v>50</v>
      </c>
      <c r="O92" s="19">
        <v>44838.584849537037</v>
      </c>
      <c r="R92" s="18"/>
      <c r="AE92" s="22"/>
    </row>
    <row r="93" spans="1:31" x14ac:dyDescent="0.25">
      <c r="A93" s="13" t="s">
        <v>91</v>
      </c>
      <c r="B93" s="20" t="s">
        <v>556</v>
      </c>
      <c r="C93" s="12">
        <v>5</v>
      </c>
      <c r="D93" s="12">
        <v>96</v>
      </c>
      <c r="E93" s="12">
        <v>97.24</v>
      </c>
      <c r="F93" s="12">
        <v>5</v>
      </c>
      <c r="G93" s="12">
        <v>97.34</v>
      </c>
      <c r="H93" s="12">
        <v>97.34</v>
      </c>
      <c r="I93" s="12">
        <v>97.34</v>
      </c>
      <c r="J93" s="12">
        <v>97.34</v>
      </c>
      <c r="K93" s="12">
        <v>2.411</v>
      </c>
      <c r="L93" s="12">
        <v>94.929000000000002</v>
      </c>
      <c r="M93" s="12">
        <v>5</v>
      </c>
      <c r="N93" s="12">
        <v>10</v>
      </c>
      <c r="O93" s="19">
        <v>44838.584722222222</v>
      </c>
      <c r="R93" s="18"/>
      <c r="AE93" s="22"/>
    </row>
    <row r="94" spans="1:31" x14ac:dyDescent="0.25">
      <c r="A94" s="13" t="s">
        <v>57</v>
      </c>
      <c r="B94" s="20" t="s">
        <v>535</v>
      </c>
      <c r="C94" s="12">
        <v>10</v>
      </c>
      <c r="D94" s="12">
        <v>164.26499999999999</v>
      </c>
      <c r="E94" s="12">
        <v>165.215</v>
      </c>
      <c r="F94" s="12">
        <v>5</v>
      </c>
      <c r="G94" s="12">
        <v>167.25</v>
      </c>
      <c r="H94" s="12">
        <v>167.25</v>
      </c>
      <c r="I94" s="12">
        <v>163</v>
      </c>
      <c r="J94" s="12">
        <v>164.5</v>
      </c>
      <c r="K94" s="12">
        <v>-3.3180000000000001</v>
      </c>
      <c r="L94" s="12">
        <v>167.81800000000001</v>
      </c>
      <c r="M94" s="12">
        <v>5</v>
      </c>
      <c r="N94" s="12">
        <v>240</v>
      </c>
      <c r="O94" s="19">
        <v>44838.584930555553</v>
      </c>
      <c r="R94" s="18"/>
      <c r="AE94" s="22"/>
    </row>
    <row r="95" spans="1:31" x14ac:dyDescent="0.25">
      <c r="A95" s="13" t="s">
        <v>58</v>
      </c>
      <c r="B95" s="20" t="s">
        <v>540</v>
      </c>
      <c r="C95" s="12">
        <v>5</v>
      </c>
      <c r="D95" s="12">
        <v>111.05</v>
      </c>
      <c r="E95" s="12">
        <v>112.145</v>
      </c>
      <c r="F95" s="12">
        <v>5</v>
      </c>
      <c r="G95" s="12">
        <v>111</v>
      </c>
      <c r="H95" s="12">
        <v>112.5</v>
      </c>
      <c r="I95" s="12">
        <v>111</v>
      </c>
      <c r="J95" s="12">
        <v>112</v>
      </c>
      <c r="K95" s="12">
        <v>0.995</v>
      </c>
      <c r="L95" s="12">
        <v>111.005</v>
      </c>
      <c r="M95" s="12">
        <v>5</v>
      </c>
      <c r="N95" s="12">
        <v>80</v>
      </c>
      <c r="O95" s="19">
        <v>44838.584722222222</v>
      </c>
      <c r="R95" s="18"/>
      <c r="AE95" s="22"/>
    </row>
    <row r="96" spans="1:31" x14ac:dyDescent="0.25">
      <c r="A96" s="13" t="s">
        <v>59</v>
      </c>
      <c r="B96" s="20" t="s">
        <v>541</v>
      </c>
      <c r="C96" s="12">
        <v>5</v>
      </c>
      <c r="D96" s="12">
        <v>79.05</v>
      </c>
      <c r="E96" s="12">
        <v>79.95</v>
      </c>
      <c r="F96" s="12">
        <v>5</v>
      </c>
      <c r="G96" s="12">
        <v>79</v>
      </c>
      <c r="H96" s="12">
        <v>79</v>
      </c>
      <c r="I96" s="12">
        <v>79</v>
      </c>
      <c r="J96" s="12">
        <v>79</v>
      </c>
      <c r="K96" s="12">
        <v>-0.38400000000000001</v>
      </c>
      <c r="L96" s="12">
        <v>79.384</v>
      </c>
      <c r="M96" s="12">
        <v>5</v>
      </c>
      <c r="N96" s="12">
        <v>5</v>
      </c>
      <c r="O96" s="19">
        <v>44838.584733796299</v>
      </c>
      <c r="R96" s="18"/>
      <c r="AE96" s="22"/>
    </row>
    <row r="97" spans="1:47" x14ac:dyDescent="0.25">
      <c r="A97" s="13" t="s">
        <v>60</v>
      </c>
      <c r="B97" s="20" t="s">
        <v>564</v>
      </c>
      <c r="C97" s="12">
        <v>5</v>
      </c>
      <c r="D97" s="12">
        <v>53.55</v>
      </c>
      <c r="E97" s="12">
        <v>57.45</v>
      </c>
      <c r="F97" s="12">
        <v>5</v>
      </c>
      <c r="G97" s="12"/>
      <c r="H97" s="12"/>
      <c r="I97" s="12"/>
      <c r="J97" s="12"/>
      <c r="K97" s="12"/>
      <c r="L97" s="12">
        <v>55.417999999999999</v>
      </c>
      <c r="M97" s="12"/>
      <c r="N97" s="12"/>
      <c r="O97" s="19">
        <v>44838.584733796299</v>
      </c>
      <c r="R97" s="18"/>
      <c r="AE97" s="22"/>
    </row>
    <row r="98" spans="1:47" x14ac:dyDescent="0.25">
      <c r="A98" s="13" t="s">
        <v>65</v>
      </c>
      <c r="B98" s="20" t="s">
        <v>544</v>
      </c>
      <c r="C98" s="12"/>
      <c r="D98" s="12"/>
      <c r="E98" s="12"/>
      <c r="F98" s="12"/>
      <c r="G98" s="12">
        <v>164</v>
      </c>
      <c r="H98" s="12">
        <v>168</v>
      </c>
      <c r="I98" s="12">
        <v>161.5</v>
      </c>
      <c r="J98" s="12">
        <v>167</v>
      </c>
      <c r="K98" s="12">
        <v>-2</v>
      </c>
      <c r="L98" s="12">
        <v>169</v>
      </c>
      <c r="M98" s="12">
        <v>5</v>
      </c>
      <c r="N98" s="12">
        <v>275</v>
      </c>
      <c r="O98" s="19">
        <v>44838.570162037038</v>
      </c>
      <c r="R98" s="18"/>
      <c r="S98" s="18"/>
      <c r="AE98" s="22"/>
      <c r="AF98" s="22"/>
    </row>
    <row r="99" spans="1:47" x14ac:dyDescent="0.25">
      <c r="A99" s="13" t="s">
        <v>66</v>
      </c>
      <c r="B99" s="20" t="s">
        <v>545</v>
      </c>
      <c r="C99" s="12">
        <v>10</v>
      </c>
      <c r="D99" s="12">
        <v>172</v>
      </c>
      <c r="E99" s="12"/>
      <c r="F99" s="12"/>
      <c r="G99" s="12">
        <v>170.3</v>
      </c>
      <c r="H99" s="12">
        <v>174</v>
      </c>
      <c r="I99" s="12">
        <v>170.3</v>
      </c>
      <c r="J99" s="12">
        <v>174</v>
      </c>
      <c r="K99" s="12">
        <v>-24</v>
      </c>
      <c r="L99" s="12">
        <v>198</v>
      </c>
      <c r="M99" s="12">
        <v>5</v>
      </c>
      <c r="N99" s="12">
        <v>15</v>
      </c>
      <c r="O99" s="19">
        <v>44838.546909722223</v>
      </c>
      <c r="R99" s="18"/>
      <c r="S99" s="18"/>
      <c r="AE99" s="22"/>
      <c r="AF99" s="22"/>
    </row>
    <row r="100" spans="1:47" x14ac:dyDescent="0.25">
      <c r="A100" s="13" t="s">
        <v>67</v>
      </c>
      <c r="B100" s="20" t="s">
        <v>546</v>
      </c>
      <c r="C100" s="12"/>
      <c r="D100" s="12"/>
      <c r="E100" s="12"/>
      <c r="F100" s="12"/>
      <c r="G100" s="12">
        <v>176.5</v>
      </c>
      <c r="H100" s="12">
        <v>176.5</v>
      </c>
      <c r="I100" s="12">
        <v>176.5</v>
      </c>
      <c r="J100" s="12">
        <v>176.5</v>
      </c>
      <c r="K100" s="12">
        <v>-32.4</v>
      </c>
      <c r="L100" s="12">
        <v>208.9</v>
      </c>
      <c r="M100" s="12">
        <v>5</v>
      </c>
      <c r="N100" s="12">
        <v>5</v>
      </c>
      <c r="O100" s="19">
        <v>44838.546689814815</v>
      </c>
      <c r="R100" s="18"/>
      <c r="S100" s="18"/>
      <c r="AE100" s="22"/>
      <c r="AF100" s="22"/>
    </row>
    <row r="101" spans="1:47" x14ac:dyDescent="0.25">
      <c r="A101" s="13" t="s">
        <v>68</v>
      </c>
      <c r="B101" s="20" t="s">
        <v>555</v>
      </c>
      <c r="C101" s="12"/>
      <c r="D101" s="12"/>
      <c r="E101" s="12"/>
      <c r="F101" s="12"/>
      <c r="G101" s="12"/>
      <c r="H101" s="12"/>
      <c r="I101" s="12"/>
      <c r="J101" s="12"/>
      <c r="K101" s="12"/>
      <c r="L101" s="12">
        <v>208.84</v>
      </c>
      <c r="M101" s="12"/>
      <c r="N101" s="12">
        <v>0</v>
      </c>
      <c r="O101" s="19">
        <v>44837.327222222222</v>
      </c>
      <c r="R101" s="18"/>
      <c r="S101" s="18"/>
      <c r="AE101" s="22"/>
      <c r="AF101" s="22"/>
    </row>
    <row r="102" spans="1:47" x14ac:dyDescent="0.25">
      <c r="A102" s="13" t="s">
        <v>69</v>
      </c>
      <c r="B102" s="20" t="s">
        <v>557</v>
      </c>
      <c r="C102" s="12"/>
      <c r="D102" s="12"/>
      <c r="E102" s="12"/>
      <c r="F102" s="12"/>
      <c r="G102" s="12"/>
      <c r="H102" s="12"/>
      <c r="I102" s="12"/>
      <c r="J102" s="12"/>
      <c r="K102" s="12"/>
      <c r="L102" s="12">
        <v>210.7</v>
      </c>
      <c r="M102" s="12"/>
      <c r="N102" s="12">
        <v>0</v>
      </c>
      <c r="O102" s="19">
        <v>44830.00371527778</v>
      </c>
      <c r="R102" s="18"/>
      <c r="S102" s="18"/>
      <c r="AE102" s="22"/>
      <c r="AF102" s="22"/>
    </row>
    <row r="103" spans="1:47" x14ac:dyDescent="0.25">
      <c r="A103" s="13" t="s">
        <v>70</v>
      </c>
      <c r="B103" s="20" t="s">
        <v>558</v>
      </c>
      <c r="C103" s="12">
        <v>10</v>
      </c>
      <c r="D103" s="12">
        <v>165.85</v>
      </c>
      <c r="E103" s="12"/>
      <c r="F103" s="12"/>
      <c r="G103" s="12"/>
      <c r="H103" s="12"/>
      <c r="I103" s="12"/>
      <c r="J103" s="12"/>
      <c r="K103" s="12"/>
      <c r="L103" s="12">
        <v>208</v>
      </c>
      <c r="M103" s="12"/>
      <c r="N103" s="12">
        <v>0</v>
      </c>
      <c r="O103" s="19">
        <v>44838.584039351852</v>
      </c>
    </row>
    <row r="104" spans="1:47" x14ac:dyDescent="0.25">
      <c r="A104" s="13" t="s">
        <v>71</v>
      </c>
      <c r="B104" s="20" t="s">
        <v>559</v>
      </c>
      <c r="C104" s="12"/>
      <c r="D104" s="12"/>
      <c r="E104" s="12"/>
      <c r="F104" s="12"/>
      <c r="G104" s="12"/>
      <c r="H104" s="12"/>
      <c r="I104" s="12"/>
      <c r="J104" s="12"/>
      <c r="K104" s="12"/>
      <c r="L104" s="12">
        <v>191</v>
      </c>
      <c r="M104" s="12"/>
      <c r="N104" s="12">
        <v>0</v>
      </c>
      <c r="O104" s="19">
        <v>44816.003483796296</v>
      </c>
    </row>
    <row r="105" spans="1:47" x14ac:dyDescent="0.25">
      <c r="A105" s="13" t="s">
        <v>72</v>
      </c>
      <c r="B105" s="20" t="s">
        <v>567</v>
      </c>
      <c r="C105" s="12"/>
      <c r="D105" s="12"/>
      <c r="E105" s="12"/>
      <c r="F105" s="12"/>
      <c r="G105" s="12"/>
      <c r="H105" s="12"/>
      <c r="I105" s="12"/>
      <c r="J105" s="12"/>
      <c r="K105" s="12"/>
      <c r="L105" s="12">
        <v>184</v>
      </c>
      <c r="M105" s="12"/>
      <c r="N105" s="12">
        <v>0</v>
      </c>
      <c r="O105" s="19">
        <v>44816.003483796296</v>
      </c>
    </row>
    <row r="106" spans="1:47" x14ac:dyDescent="0.25">
      <c r="A106" s="13" t="s">
        <v>73</v>
      </c>
      <c r="B106" s="20" t="s">
        <v>568</v>
      </c>
      <c r="C106" s="12"/>
      <c r="D106" s="12"/>
      <c r="E106" s="12"/>
      <c r="F106" s="12"/>
      <c r="G106" s="12"/>
      <c r="H106" s="12"/>
      <c r="I106" s="12"/>
      <c r="J106" s="12"/>
      <c r="K106" s="12"/>
      <c r="L106" s="12">
        <v>170.2</v>
      </c>
      <c r="M106" s="12"/>
      <c r="N106" s="12">
        <v>0</v>
      </c>
      <c r="O106" s="19">
        <v>44822.003796296296</v>
      </c>
    </row>
    <row r="107" spans="1:47" x14ac:dyDescent="0.25">
      <c r="A107" s="13" t="s">
        <v>74</v>
      </c>
      <c r="B107" s="20" t="s">
        <v>537</v>
      </c>
      <c r="C107" s="12"/>
      <c r="D107" s="12"/>
      <c r="E107" s="12"/>
      <c r="F107" s="12"/>
      <c r="G107" s="12"/>
      <c r="H107" s="12"/>
      <c r="I107" s="12"/>
      <c r="J107" s="12"/>
      <c r="K107" s="12"/>
      <c r="L107" s="12">
        <v>185</v>
      </c>
      <c r="M107" s="12"/>
      <c r="N107" s="12">
        <v>0</v>
      </c>
      <c r="O107" s="19">
        <v>44838.188877314817</v>
      </c>
      <c r="R107" s="18"/>
      <c r="AE107" s="22"/>
      <c r="AH107" s="18"/>
      <c r="AU107" s="22"/>
    </row>
    <row r="108" spans="1:47" x14ac:dyDescent="0.25">
      <c r="A108" s="13" t="s">
        <v>75</v>
      </c>
      <c r="B108" s="20" t="s">
        <v>547</v>
      </c>
      <c r="C108" s="12"/>
      <c r="D108" s="12"/>
      <c r="E108" s="12"/>
      <c r="F108" s="12"/>
      <c r="G108" s="12"/>
      <c r="H108" s="12"/>
      <c r="I108" s="12"/>
      <c r="J108" s="12"/>
      <c r="K108" s="12"/>
      <c r="L108" s="12">
        <v>189</v>
      </c>
      <c r="M108" s="12"/>
      <c r="N108" s="12">
        <v>0</v>
      </c>
      <c r="O108" s="19">
        <v>44815.003541666665</v>
      </c>
      <c r="R108" s="18"/>
      <c r="AE108" s="22"/>
      <c r="AH108" s="18"/>
      <c r="AU108" s="22"/>
    </row>
    <row r="109" spans="1:47" x14ac:dyDescent="0.25">
      <c r="A109" s="13" t="s">
        <v>76</v>
      </c>
      <c r="B109" s="20" t="s">
        <v>548</v>
      </c>
      <c r="C109" s="12"/>
      <c r="D109" s="12"/>
      <c r="E109" s="12"/>
      <c r="F109" s="12"/>
      <c r="G109" s="12"/>
      <c r="H109" s="12"/>
      <c r="I109" s="12"/>
      <c r="J109" s="12"/>
      <c r="K109" s="12"/>
      <c r="L109" s="12">
        <v>179</v>
      </c>
      <c r="M109" s="12"/>
      <c r="N109" s="12">
        <v>0</v>
      </c>
      <c r="O109" s="19">
        <v>44815.003541666665</v>
      </c>
      <c r="R109" s="18"/>
      <c r="AE109" s="22"/>
      <c r="AH109" s="18"/>
      <c r="AU109" s="22"/>
    </row>
    <row r="110" spans="1:47" x14ac:dyDescent="0.25">
      <c r="A110" s="13" t="s">
        <v>77</v>
      </c>
      <c r="B110" s="20" t="s">
        <v>549</v>
      </c>
      <c r="C110" s="12"/>
      <c r="D110" s="12"/>
      <c r="E110" s="12"/>
      <c r="F110" s="12"/>
      <c r="G110" s="12"/>
      <c r="H110" s="12"/>
      <c r="I110" s="12"/>
      <c r="J110" s="12"/>
      <c r="K110" s="12"/>
      <c r="L110" s="12">
        <v>163</v>
      </c>
      <c r="M110" s="12"/>
      <c r="N110" s="12">
        <v>0</v>
      </c>
      <c r="O110" s="19">
        <v>44838.188877314817</v>
      </c>
      <c r="R110" s="18"/>
      <c r="AE110" s="22"/>
      <c r="AH110" s="18"/>
      <c r="AU110" s="22"/>
    </row>
    <row r="111" spans="1:47" x14ac:dyDescent="0.25">
      <c r="A111" s="13" t="s">
        <v>78</v>
      </c>
      <c r="B111" s="20" t="s">
        <v>560</v>
      </c>
      <c r="C111" s="12"/>
      <c r="D111" s="12"/>
      <c r="E111" s="12"/>
      <c r="F111" s="12"/>
      <c r="G111" s="12">
        <v>153</v>
      </c>
      <c r="H111" s="12">
        <v>153</v>
      </c>
      <c r="I111" s="12">
        <v>153</v>
      </c>
      <c r="J111" s="12">
        <v>153</v>
      </c>
      <c r="K111" s="12">
        <v>-2</v>
      </c>
      <c r="L111" s="12">
        <v>155</v>
      </c>
      <c r="M111" s="12">
        <v>100</v>
      </c>
      <c r="N111" s="12">
        <v>100</v>
      </c>
      <c r="O111" s="19">
        <v>44838.440185185187</v>
      </c>
      <c r="R111" s="18"/>
      <c r="AE111" s="22"/>
      <c r="AH111" s="18"/>
      <c r="AU111" s="22"/>
    </row>
    <row r="112" spans="1:47" x14ac:dyDescent="0.25">
      <c r="A112" s="13" t="s">
        <v>79</v>
      </c>
      <c r="B112" s="20" t="s">
        <v>561</v>
      </c>
      <c r="C112" s="12"/>
      <c r="D112" s="12"/>
      <c r="E112" s="12"/>
      <c r="F112" s="12"/>
      <c r="G112" s="12"/>
      <c r="H112" s="12"/>
      <c r="I112" s="12"/>
      <c r="J112" s="12"/>
      <c r="K112" s="12"/>
      <c r="L112" s="12">
        <v>85</v>
      </c>
      <c r="M112" s="12"/>
      <c r="N112" s="12">
        <v>0</v>
      </c>
      <c r="O112" s="19">
        <v>44759.003657407404</v>
      </c>
      <c r="R112" s="18"/>
      <c r="AE112" s="22"/>
      <c r="AH112" s="18"/>
      <c r="AU112" s="22"/>
    </row>
    <row r="113" spans="1:63" x14ac:dyDescent="0.25">
      <c r="A113" s="13" t="s">
        <v>80</v>
      </c>
      <c r="B113" s="20" t="s">
        <v>536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>
        <v>179.5</v>
      </c>
      <c r="M113" s="12"/>
      <c r="N113" s="12">
        <v>0</v>
      </c>
      <c r="O113" s="19">
        <v>44838.175034722219</v>
      </c>
      <c r="R113" s="18"/>
      <c r="AE113" s="22"/>
      <c r="AH113" s="18"/>
      <c r="AU113" s="22"/>
    </row>
    <row r="114" spans="1:63" x14ac:dyDescent="0.25">
      <c r="A114" s="13" t="s">
        <v>86</v>
      </c>
      <c r="B114" s="20" t="s">
        <v>538</v>
      </c>
      <c r="C114" s="12"/>
      <c r="D114" s="12"/>
      <c r="E114" s="12"/>
      <c r="F114" s="12"/>
      <c r="G114" s="12"/>
      <c r="H114" s="12"/>
      <c r="I114" s="12"/>
      <c r="J114" s="12"/>
      <c r="K114" s="12"/>
      <c r="L114" s="12">
        <v>184</v>
      </c>
      <c r="M114" s="12"/>
      <c r="N114" s="12">
        <v>0</v>
      </c>
      <c r="O114" s="19">
        <v>44824.003564814811</v>
      </c>
      <c r="R114" s="18"/>
      <c r="AE114" s="22"/>
      <c r="AH114" s="18"/>
      <c r="AU114" s="22"/>
    </row>
    <row r="115" spans="1:63" x14ac:dyDescent="0.25">
      <c r="A115" s="13" t="s">
        <v>87</v>
      </c>
      <c r="B115" s="20" t="s">
        <v>539</v>
      </c>
      <c r="C115" s="12"/>
      <c r="D115" s="12"/>
      <c r="E115" s="12"/>
      <c r="F115" s="12"/>
      <c r="G115" s="12"/>
      <c r="H115" s="12"/>
      <c r="I115" s="12"/>
      <c r="J115" s="12"/>
      <c r="K115" s="12"/>
      <c r="L115" s="12">
        <v>108.5</v>
      </c>
      <c r="M115" s="12"/>
      <c r="N115" s="12">
        <v>0</v>
      </c>
      <c r="O115" s="19">
        <v>44837.327210648145</v>
      </c>
      <c r="R115" s="18"/>
      <c r="AE115" s="22"/>
      <c r="AH115" s="18"/>
      <c r="AU115" s="22"/>
    </row>
    <row r="116" spans="1:63" x14ac:dyDescent="0.25">
      <c r="A116" s="13" t="s">
        <v>88</v>
      </c>
      <c r="B116" s="20" t="s">
        <v>556</v>
      </c>
      <c r="C116" s="12"/>
      <c r="D116" s="12"/>
      <c r="E116" s="12"/>
      <c r="F116" s="12"/>
      <c r="G116" s="12"/>
      <c r="H116" s="12"/>
      <c r="I116" s="12"/>
      <c r="J116" s="12"/>
      <c r="K116" s="12"/>
      <c r="L116" s="12">
        <v>103.5</v>
      </c>
      <c r="M116" s="12"/>
      <c r="N116" s="12">
        <v>0</v>
      </c>
      <c r="O116" s="19">
        <v>44838.175034722219</v>
      </c>
      <c r="R116" s="18"/>
      <c r="AE116" s="22"/>
      <c r="AH116" s="18"/>
      <c r="AU116" s="22"/>
    </row>
    <row r="117" spans="1:63" x14ac:dyDescent="0.25">
      <c r="A117" s="13" t="s">
        <v>81</v>
      </c>
      <c r="B117" s="20" t="s">
        <v>535</v>
      </c>
      <c r="C117" s="12"/>
      <c r="D117" s="12"/>
      <c r="E117" s="12"/>
      <c r="F117" s="12"/>
      <c r="G117" s="12"/>
      <c r="H117" s="12"/>
      <c r="I117" s="12"/>
      <c r="J117" s="12"/>
      <c r="K117" s="12"/>
      <c r="L117" s="12">
        <v>197.15</v>
      </c>
      <c r="M117" s="12"/>
      <c r="N117" s="12">
        <v>0</v>
      </c>
      <c r="O117" s="19">
        <v>44834.174942129626</v>
      </c>
      <c r="R117" s="18"/>
      <c r="AE117" s="22"/>
      <c r="AH117" s="18"/>
      <c r="AU117" s="22"/>
    </row>
    <row r="118" spans="1:63" x14ac:dyDescent="0.25">
      <c r="A118" s="13" t="s">
        <v>82</v>
      </c>
      <c r="B118" s="20" t="s">
        <v>540</v>
      </c>
      <c r="C118" s="12"/>
      <c r="D118" s="12"/>
      <c r="E118" s="12"/>
      <c r="F118" s="12"/>
      <c r="G118" s="12"/>
      <c r="H118" s="12"/>
      <c r="I118" s="12"/>
      <c r="J118" s="12"/>
      <c r="K118" s="12"/>
      <c r="L118" s="12">
        <v>114.5</v>
      </c>
      <c r="M118" s="12"/>
      <c r="N118" s="12">
        <v>0</v>
      </c>
      <c r="O118" s="19">
        <v>44831.174710648149</v>
      </c>
      <c r="R118" s="18"/>
      <c r="AE118" s="22"/>
      <c r="AH118" s="18"/>
      <c r="AU118" s="22"/>
    </row>
    <row r="119" spans="1:63" x14ac:dyDescent="0.25">
      <c r="A119" s="13" t="s">
        <v>83</v>
      </c>
      <c r="B119" s="20" t="s">
        <v>541</v>
      </c>
      <c r="C119" s="12"/>
      <c r="D119" s="12"/>
      <c r="E119" s="12"/>
      <c r="F119" s="12"/>
      <c r="G119" s="12">
        <v>79</v>
      </c>
      <c r="H119" s="12">
        <v>79.099999999999994</v>
      </c>
      <c r="I119" s="12">
        <v>79</v>
      </c>
      <c r="J119" s="12">
        <v>79.099999999999994</v>
      </c>
      <c r="K119" s="12">
        <v>-0.7</v>
      </c>
      <c r="L119" s="12">
        <v>79.8</v>
      </c>
      <c r="M119" s="12">
        <v>2</v>
      </c>
      <c r="N119" s="12">
        <v>12</v>
      </c>
      <c r="O119" s="19">
        <v>44838.545937499999</v>
      </c>
      <c r="R119" s="18"/>
      <c r="AE119" s="22"/>
      <c r="AH119" s="18"/>
      <c r="AU119" s="22"/>
    </row>
    <row r="120" spans="1:63" x14ac:dyDescent="0.25">
      <c r="A120" s="13" t="s">
        <v>84</v>
      </c>
      <c r="B120" s="20" t="s">
        <v>564</v>
      </c>
      <c r="C120" s="12"/>
      <c r="D120" s="12"/>
      <c r="E120" s="12"/>
      <c r="F120" s="12"/>
      <c r="G120" s="12"/>
      <c r="H120" s="12"/>
      <c r="I120" s="12"/>
      <c r="J120" s="12"/>
      <c r="K120" s="12"/>
      <c r="L120" s="12">
        <v>75</v>
      </c>
      <c r="M120" s="12"/>
      <c r="N120" s="12">
        <v>0</v>
      </c>
      <c r="O120" s="19">
        <v>44802.174814814818</v>
      </c>
      <c r="R120" s="18"/>
      <c r="AE120" s="22"/>
      <c r="AH120" s="18"/>
      <c r="AU120" s="22"/>
    </row>
    <row r="121" spans="1:63" x14ac:dyDescent="0.25">
      <c r="A121" s="13" t="s">
        <v>85</v>
      </c>
      <c r="B121" s="20" t="s">
        <v>570</v>
      </c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>
        <v>0</v>
      </c>
      <c r="O121" s="19">
        <v>44322.003599537034</v>
      </c>
      <c r="R121" s="18"/>
      <c r="AE121" s="22"/>
      <c r="AH121" s="18"/>
      <c r="AU121" s="22"/>
    </row>
    <row r="122" spans="1:63" x14ac:dyDescent="0.25">
      <c r="A122" s="13" t="s">
        <v>303</v>
      </c>
      <c r="B122" s="20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9"/>
      <c r="R122" s="18"/>
      <c r="AE122" s="22"/>
      <c r="AX122" s="18"/>
      <c r="BK122" s="22"/>
    </row>
    <row r="123" spans="1:63" x14ac:dyDescent="0.25">
      <c r="A123" s="13" t="s">
        <v>304</v>
      </c>
      <c r="B123" s="20" t="s">
        <v>544</v>
      </c>
      <c r="C123" s="12"/>
      <c r="D123" s="12"/>
      <c r="E123" s="12"/>
      <c r="F123" s="12"/>
      <c r="G123" s="12">
        <v>165</v>
      </c>
      <c r="H123" s="12">
        <v>167</v>
      </c>
      <c r="I123" s="12">
        <v>165</v>
      </c>
      <c r="J123" s="12">
        <v>166.035</v>
      </c>
      <c r="K123" s="12">
        <v>-3.915</v>
      </c>
      <c r="L123" s="12">
        <v>169.95</v>
      </c>
      <c r="M123" s="12"/>
      <c r="N123" s="12"/>
      <c r="O123" s="19">
        <v>44838.583344907405</v>
      </c>
      <c r="R123" s="18"/>
      <c r="AE123" s="22"/>
      <c r="AX123" s="18"/>
      <c r="BK123" s="22"/>
    </row>
    <row r="124" spans="1:63" x14ac:dyDescent="0.25">
      <c r="A124" s="13" t="s">
        <v>305</v>
      </c>
      <c r="B124" s="20" t="s">
        <v>545</v>
      </c>
      <c r="C124" s="12"/>
      <c r="D124" s="12"/>
      <c r="E124" s="12"/>
      <c r="F124" s="12"/>
      <c r="G124" s="12">
        <v>173</v>
      </c>
      <c r="H124" s="12">
        <v>173</v>
      </c>
      <c r="I124" s="12">
        <v>173</v>
      </c>
      <c r="J124" s="12">
        <v>173</v>
      </c>
      <c r="K124" s="12">
        <v>-27.4</v>
      </c>
      <c r="L124" s="12">
        <v>200.4</v>
      </c>
      <c r="M124" s="12"/>
      <c r="N124" s="12"/>
      <c r="O124" s="19">
        <v>44838.535162037035</v>
      </c>
      <c r="R124" s="18"/>
      <c r="AE124" s="22"/>
      <c r="AX124" s="18"/>
      <c r="BK124" s="22"/>
    </row>
    <row r="125" spans="1:63" x14ac:dyDescent="0.25">
      <c r="A125" s="13" t="s">
        <v>306</v>
      </c>
      <c r="B125" s="20" t="s">
        <v>546</v>
      </c>
      <c r="C125" s="12"/>
      <c r="D125" s="12"/>
      <c r="E125" s="12"/>
      <c r="F125" s="12"/>
      <c r="G125" s="12">
        <v>175.8</v>
      </c>
      <c r="H125" s="12">
        <v>175.8</v>
      </c>
      <c r="I125" s="12">
        <v>175.8</v>
      </c>
      <c r="J125" s="12">
        <v>175.8</v>
      </c>
      <c r="K125" s="12">
        <v>0</v>
      </c>
      <c r="L125" s="12">
        <v>175.8</v>
      </c>
      <c r="M125" s="12"/>
      <c r="N125" s="12"/>
      <c r="O125" s="19">
        <v>44838.502847222226</v>
      </c>
      <c r="R125" s="18"/>
      <c r="AE125" s="22"/>
      <c r="AX125" s="18"/>
      <c r="BK125" s="22"/>
    </row>
    <row r="126" spans="1:63" x14ac:dyDescent="0.25">
      <c r="A126" s="13" t="s">
        <v>307</v>
      </c>
      <c r="B126" s="20" t="s">
        <v>555</v>
      </c>
      <c r="C126" s="12"/>
      <c r="D126" s="12"/>
      <c r="E126" s="12"/>
      <c r="F126" s="12"/>
      <c r="G126" s="12"/>
      <c r="H126" s="12"/>
      <c r="I126" s="12"/>
      <c r="J126" s="12"/>
      <c r="K126" s="12"/>
      <c r="L126" s="12">
        <v>230.02500000000001</v>
      </c>
      <c r="M126" s="12"/>
      <c r="N126" s="12"/>
      <c r="O126" s="19">
        <v>44834.139537037037</v>
      </c>
      <c r="R126" s="18"/>
      <c r="AE126" s="22"/>
      <c r="AX126" s="18"/>
      <c r="BK126" s="22"/>
    </row>
    <row r="127" spans="1:63" x14ac:dyDescent="0.25">
      <c r="A127" s="13" t="s">
        <v>308</v>
      </c>
      <c r="B127" s="20" t="s">
        <v>557</v>
      </c>
      <c r="C127" s="12"/>
      <c r="D127" s="12"/>
      <c r="E127" s="12"/>
      <c r="F127" s="12"/>
      <c r="G127" s="12">
        <v>174.45</v>
      </c>
      <c r="H127" s="12">
        <v>174.45</v>
      </c>
      <c r="I127" s="12">
        <v>174.45</v>
      </c>
      <c r="J127" s="12">
        <v>174.45</v>
      </c>
      <c r="K127" s="12">
        <v>0</v>
      </c>
      <c r="L127" s="12">
        <v>174.45</v>
      </c>
      <c r="M127" s="12"/>
      <c r="N127" s="12"/>
      <c r="O127" s="19">
        <v>44838.502847222226</v>
      </c>
    </row>
    <row r="128" spans="1:63" x14ac:dyDescent="0.25">
      <c r="A128" s="13" t="s">
        <v>309</v>
      </c>
      <c r="B128" s="20" t="s">
        <v>558</v>
      </c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9">
        <v>44821.003738425927</v>
      </c>
    </row>
    <row r="129" spans="1:63" x14ac:dyDescent="0.25">
      <c r="A129" s="13" t="s">
        <v>310</v>
      </c>
      <c r="B129" s="20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9"/>
    </row>
    <row r="130" spans="1:63" x14ac:dyDescent="0.25">
      <c r="A130" s="13" t="s">
        <v>311</v>
      </c>
      <c r="B130" s="20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9"/>
    </row>
    <row r="131" spans="1:63" x14ac:dyDescent="0.25">
      <c r="A131" s="13" t="s">
        <v>312</v>
      </c>
      <c r="B131" s="20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9"/>
    </row>
    <row r="132" spans="1:63" x14ac:dyDescent="0.25">
      <c r="A132" s="13" t="s">
        <v>313</v>
      </c>
      <c r="B132" s="20" t="s">
        <v>537</v>
      </c>
      <c r="C132" s="12"/>
      <c r="D132" s="12"/>
      <c r="E132" s="12"/>
      <c r="F132" s="12"/>
      <c r="G132" s="12"/>
      <c r="H132" s="12"/>
      <c r="I132" s="12"/>
      <c r="J132" s="12"/>
      <c r="K132" s="12"/>
      <c r="L132" s="12">
        <v>195.5</v>
      </c>
      <c r="M132" s="12"/>
      <c r="N132" s="12"/>
      <c r="O132" s="19">
        <v>44838.133680555555</v>
      </c>
      <c r="R132" s="18"/>
      <c r="AE132" s="22"/>
      <c r="AX132" s="18"/>
      <c r="BK132" s="22"/>
    </row>
    <row r="133" spans="1:63" x14ac:dyDescent="0.25">
      <c r="A133" s="13" t="s">
        <v>314</v>
      </c>
      <c r="B133" s="20" t="s">
        <v>547</v>
      </c>
      <c r="C133" s="12"/>
      <c r="D133" s="12"/>
      <c r="E133" s="12"/>
      <c r="F133" s="12"/>
      <c r="G133" s="12"/>
      <c r="H133" s="12"/>
      <c r="I133" s="12"/>
      <c r="J133" s="12"/>
      <c r="K133" s="12"/>
      <c r="L133" s="12">
        <v>131</v>
      </c>
      <c r="M133" s="12"/>
      <c r="N133" s="12"/>
      <c r="O133" s="19">
        <v>44774.585763888892</v>
      </c>
      <c r="R133" s="18"/>
      <c r="AE133" s="22"/>
      <c r="AX133" s="18"/>
      <c r="BK133" s="22"/>
    </row>
    <row r="134" spans="1:63" x14ac:dyDescent="0.25">
      <c r="A134" s="13" t="s">
        <v>315</v>
      </c>
      <c r="B134" s="20" t="s">
        <v>548</v>
      </c>
      <c r="C134" s="12"/>
      <c r="D134" s="12"/>
      <c r="E134" s="12"/>
      <c r="F134" s="12"/>
      <c r="G134" s="12"/>
      <c r="H134" s="12"/>
      <c r="I134" s="12"/>
      <c r="J134" s="12"/>
      <c r="K134" s="12"/>
      <c r="L134" s="12">
        <v>122.5</v>
      </c>
      <c r="M134" s="12"/>
      <c r="N134" s="12"/>
      <c r="O134" s="19">
        <v>44832.647731481484</v>
      </c>
      <c r="R134" s="18"/>
      <c r="AE134" s="22"/>
      <c r="AX134" s="18"/>
      <c r="BK134" s="22"/>
    </row>
    <row r="135" spans="1:63" x14ac:dyDescent="0.25">
      <c r="A135" s="13" t="s">
        <v>316</v>
      </c>
      <c r="B135" s="20" t="s">
        <v>549</v>
      </c>
      <c r="C135" s="12"/>
      <c r="D135" s="12"/>
      <c r="E135" s="12"/>
      <c r="F135" s="12"/>
      <c r="G135" s="12"/>
      <c r="H135" s="12"/>
      <c r="I135" s="12"/>
      <c r="J135" s="12"/>
      <c r="K135" s="12"/>
      <c r="L135" s="12">
        <v>168</v>
      </c>
      <c r="M135" s="12"/>
      <c r="N135" s="12"/>
      <c r="O135" s="19">
        <v>44834.139479166668</v>
      </c>
      <c r="R135" s="18"/>
      <c r="AE135" s="22"/>
      <c r="AX135" s="18"/>
      <c r="BK135" s="22"/>
    </row>
    <row r="136" spans="1:63" x14ac:dyDescent="0.25">
      <c r="A136" s="13" t="s">
        <v>317</v>
      </c>
      <c r="B136" s="20" t="s">
        <v>536</v>
      </c>
      <c r="C136" s="12"/>
      <c r="D136" s="12"/>
      <c r="E136" s="12"/>
      <c r="F136" s="12"/>
      <c r="G136" s="12"/>
      <c r="H136" s="12"/>
      <c r="I136" s="12"/>
      <c r="J136" s="12"/>
      <c r="K136" s="12"/>
      <c r="L136" s="12">
        <v>198</v>
      </c>
      <c r="M136" s="12"/>
      <c r="N136" s="12"/>
      <c r="O136" s="19">
        <v>44834.139479166668</v>
      </c>
      <c r="R136" s="18"/>
      <c r="AE136" s="22"/>
      <c r="AX136" s="18"/>
      <c r="BK136" s="22"/>
    </row>
    <row r="137" spans="1:63" x14ac:dyDescent="0.25">
      <c r="A137" s="13" t="s">
        <v>318</v>
      </c>
      <c r="B137" s="20" t="s">
        <v>538</v>
      </c>
      <c r="C137" s="12"/>
      <c r="D137" s="12"/>
      <c r="E137" s="12"/>
      <c r="F137" s="12"/>
      <c r="G137" s="12"/>
      <c r="H137" s="12"/>
      <c r="I137" s="12"/>
      <c r="J137" s="12"/>
      <c r="K137" s="12"/>
      <c r="L137" s="12">
        <v>123</v>
      </c>
      <c r="M137" s="12"/>
      <c r="N137" s="12"/>
      <c r="O137" s="19">
        <v>44838.397129629629</v>
      </c>
      <c r="R137" s="18"/>
      <c r="AE137" s="22"/>
      <c r="AX137" s="18"/>
      <c r="BK137" s="22"/>
    </row>
    <row r="138" spans="1:63" x14ac:dyDescent="0.25">
      <c r="A138" s="13" t="s">
        <v>319</v>
      </c>
      <c r="B138" s="20" t="s">
        <v>539</v>
      </c>
      <c r="C138" s="12"/>
      <c r="D138" s="12"/>
      <c r="E138" s="12"/>
      <c r="F138" s="12"/>
      <c r="G138" s="12"/>
      <c r="H138" s="12"/>
      <c r="I138" s="12"/>
      <c r="J138" s="12"/>
      <c r="K138" s="12"/>
      <c r="L138" s="12">
        <v>81.400000000000006</v>
      </c>
      <c r="M138" s="12"/>
      <c r="N138" s="12"/>
      <c r="O138" s="19">
        <v>44838.003611111111</v>
      </c>
      <c r="R138" s="18"/>
      <c r="AE138" s="22"/>
      <c r="AX138" s="18"/>
      <c r="BK138" s="22"/>
    </row>
    <row r="139" spans="1:63" x14ac:dyDescent="0.25">
      <c r="A139" s="13" t="s">
        <v>320</v>
      </c>
      <c r="B139" s="20" t="s">
        <v>556</v>
      </c>
      <c r="C139" s="12"/>
      <c r="D139" s="12"/>
      <c r="E139" s="12"/>
      <c r="F139" s="12"/>
      <c r="G139" s="12"/>
      <c r="H139" s="12"/>
      <c r="I139" s="12"/>
      <c r="J139" s="12"/>
      <c r="K139" s="12"/>
      <c r="L139" s="12">
        <v>98.974999999999994</v>
      </c>
      <c r="M139" s="12"/>
      <c r="N139" s="12"/>
      <c r="O139" s="19">
        <v>44821.00372685185</v>
      </c>
      <c r="R139" s="18"/>
      <c r="AE139" s="22"/>
      <c r="AX139" s="18"/>
      <c r="BK139" s="22"/>
    </row>
    <row r="140" spans="1:63" x14ac:dyDescent="0.25">
      <c r="A140" s="13" t="s">
        <v>321</v>
      </c>
      <c r="B140" s="20" t="s">
        <v>535</v>
      </c>
      <c r="C140" s="12"/>
      <c r="D140" s="12"/>
      <c r="E140" s="12"/>
      <c r="F140" s="12"/>
      <c r="G140" s="12"/>
      <c r="H140" s="12"/>
      <c r="I140" s="12"/>
      <c r="J140" s="12"/>
      <c r="K140" s="12"/>
      <c r="L140" s="12">
        <v>175</v>
      </c>
      <c r="M140" s="12"/>
      <c r="N140" s="12"/>
      <c r="O140" s="19">
        <v>44826.003703703704</v>
      </c>
      <c r="R140" s="18"/>
      <c r="AE140" s="22"/>
      <c r="AX140" s="18"/>
      <c r="BK140" s="22"/>
    </row>
    <row r="141" spans="1:63" x14ac:dyDescent="0.25">
      <c r="A141" s="13" t="s">
        <v>322</v>
      </c>
      <c r="B141" s="20" t="s">
        <v>540</v>
      </c>
      <c r="C141" s="12"/>
      <c r="D141" s="12"/>
      <c r="E141" s="12"/>
      <c r="F141" s="12"/>
      <c r="G141" s="12"/>
      <c r="H141" s="12"/>
      <c r="I141" s="12"/>
      <c r="J141" s="12"/>
      <c r="K141" s="12"/>
      <c r="L141" s="12">
        <v>121.5</v>
      </c>
      <c r="M141" s="12"/>
      <c r="N141" s="12"/>
      <c r="O141" s="19">
        <v>44823.131122685183</v>
      </c>
      <c r="R141" s="18"/>
      <c r="AE141" s="22"/>
      <c r="AX141" s="18"/>
      <c r="BK141" s="22"/>
    </row>
    <row r="142" spans="1:63" x14ac:dyDescent="0.25">
      <c r="A142" s="13" t="s">
        <v>323</v>
      </c>
      <c r="B142" s="20" t="s">
        <v>541</v>
      </c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9">
        <v>44793.003807870373</v>
      </c>
      <c r="R142" s="18"/>
      <c r="AE142" s="22"/>
      <c r="AX142" s="18"/>
      <c r="BK142" s="22"/>
    </row>
    <row r="143" spans="1:63" x14ac:dyDescent="0.25">
      <c r="A143" s="13" t="s">
        <v>324</v>
      </c>
      <c r="B143" s="20" t="s">
        <v>564</v>
      </c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9">
        <v>44764.003518518519</v>
      </c>
      <c r="R143" s="18"/>
      <c r="AE143" s="22"/>
      <c r="AX143" s="18"/>
      <c r="BK143" s="22"/>
    </row>
  </sheetData>
  <pageMargins left="0.7" right="0.7" top="0.75" bottom="0.75" header="0.3" footer="0.3"/>
  <customProperties>
    <customPr name="ID" r:id="rId1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A62"/>
  <sheetViews>
    <sheetView workbookViewId="0"/>
  </sheetViews>
  <sheetFormatPr defaultRowHeight="15" x14ac:dyDescent="0.25"/>
  <cols>
    <col min="1" max="1" width="30.140625" style="13" bestFit="1" customWidth="1"/>
    <col min="2" max="2" width="13.85546875" style="13" bestFit="1" customWidth="1"/>
    <col min="3" max="3" width="7.42578125" style="13" bestFit="1" customWidth="1"/>
    <col min="4" max="4" width="7" style="13" bestFit="1" customWidth="1"/>
    <col min="5" max="5" width="6" style="13" bestFit="1" customWidth="1"/>
    <col min="6" max="6" width="7.7109375" style="13" bestFit="1" customWidth="1"/>
    <col min="7" max="7" width="6" style="13" bestFit="1" customWidth="1"/>
    <col min="8" max="8" width="5" style="13" bestFit="1" customWidth="1"/>
    <col min="9" max="9" width="6" style="13" bestFit="1" customWidth="1"/>
    <col min="10" max="10" width="5" style="13" bestFit="1" customWidth="1"/>
    <col min="11" max="11" width="7.5703125" style="13" bestFit="1" customWidth="1"/>
    <col min="12" max="12" width="9.85546875" style="13" bestFit="1" customWidth="1"/>
    <col min="13" max="13" width="7.42578125" style="13" bestFit="1" customWidth="1"/>
    <col min="14" max="14" width="7" style="13" bestFit="1" customWidth="1"/>
    <col min="15" max="15" width="15.85546875" style="13" bestFit="1" customWidth="1"/>
    <col min="16" max="16384" width="9.140625" style="13"/>
  </cols>
  <sheetData>
    <row r="1" spans="1:15" x14ac:dyDescent="0.25">
      <c r="A1" s="23" t="s">
        <v>239</v>
      </c>
    </row>
    <row r="3" spans="1:15" x14ac:dyDescent="0.25">
      <c r="A3" s="16" t="str">
        <f>A50</f>
        <v>Last update: 04/10/2022 14:02:21</v>
      </c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x14ac:dyDescent="0.25">
      <c r="A4" s="7" t="s">
        <v>501</v>
      </c>
      <c r="B4" s="8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</row>
    <row r="5" spans="1:15" x14ac:dyDescent="0.25">
      <c r="A5" s="2" t="str">
        <f t="shared" ref="A5:O5" si="0">IF(A51="","",A51)</f>
        <v>PEGAS ETF DA</v>
      </c>
      <c r="B5" s="2" t="str">
        <f>IF(B51="","",B51)</f>
        <v>DA</v>
      </c>
      <c r="C5" s="3">
        <f t="shared" ref="C5:O5" si="1">IF(C51="","",C51)</f>
        <v>10</v>
      </c>
      <c r="D5" s="4">
        <f t="shared" si="1"/>
        <v>111.27500000000001</v>
      </c>
      <c r="E5" s="4">
        <f t="shared" si="1"/>
        <v>113.4</v>
      </c>
      <c r="F5" s="3">
        <f t="shared" si="1"/>
        <v>52</v>
      </c>
      <c r="G5" s="5">
        <f t="shared" si="1"/>
        <v>123</v>
      </c>
      <c r="H5" s="5">
        <f t="shared" si="1"/>
        <v>125</v>
      </c>
      <c r="I5" s="5">
        <f t="shared" si="1"/>
        <v>117</v>
      </c>
      <c r="J5" s="4">
        <f t="shared" si="1"/>
        <v>117</v>
      </c>
      <c r="K5" s="5">
        <f t="shared" si="1"/>
        <v>-10</v>
      </c>
      <c r="L5" s="9">
        <f t="shared" si="1"/>
        <v>126.6</v>
      </c>
      <c r="M5" s="3">
        <f t="shared" si="1"/>
        <v>2</v>
      </c>
      <c r="N5" s="3">
        <f t="shared" si="1"/>
        <v>2362</v>
      </c>
      <c r="O5" s="6">
        <f t="shared" si="1"/>
        <v>44838.584699074076</v>
      </c>
    </row>
    <row r="6" spans="1:15" x14ac:dyDescent="0.25">
      <c r="A6" s="2" t="str">
        <f t="shared" ref="A6:O6" si="2">IF(A52="","",A52)</f>
        <v>PEGAS ETF DA EGSI</v>
      </c>
      <c r="B6" s="2" t="str">
        <f t="shared" si="2"/>
        <v>EGSI DA</v>
      </c>
      <c r="C6" s="3" t="str">
        <f t="shared" ref="C6:O6" si="3">IF(C52="","",C52)</f>
        <v/>
      </c>
      <c r="D6" s="4" t="str">
        <f t="shared" si="3"/>
        <v/>
      </c>
      <c r="E6" s="4" t="str">
        <f t="shared" si="3"/>
        <v/>
      </c>
      <c r="F6" s="3" t="str">
        <f t="shared" si="3"/>
        <v/>
      </c>
      <c r="G6" s="5" t="str">
        <f t="shared" si="3"/>
        <v/>
      </c>
      <c r="H6" s="5" t="str">
        <f t="shared" si="3"/>
        <v/>
      </c>
      <c r="I6" s="5" t="str">
        <f t="shared" si="3"/>
        <v/>
      </c>
      <c r="J6" s="4" t="str">
        <f t="shared" si="3"/>
        <v/>
      </c>
      <c r="K6" s="5" t="str">
        <f t="shared" si="3"/>
        <v/>
      </c>
      <c r="L6" s="9">
        <f t="shared" si="3"/>
        <v>147.94200000000001</v>
      </c>
      <c r="M6" s="3" t="str">
        <f t="shared" si="3"/>
        <v/>
      </c>
      <c r="N6" s="3" t="str">
        <f t="shared" si="3"/>
        <v/>
      </c>
      <c r="O6" s="6">
        <f t="shared" si="3"/>
        <v>44838.294756944444</v>
      </c>
    </row>
    <row r="7" spans="1:15" x14ac:dyDescent="0.25">
      <c r="A7" s="2" t="str">
        <f t="shared" ref="A7:O7" si="4">IF(A53="","",A53)</f>
        <v>PEGAS ETF WD</v>
      </c>
      <c r="B7" s="2" t="str">
        <f t="shared" si="4"/>
        <v>WD</v>
      </c>
      <c r="C7" s="3">
        <f t="shared" ref="C7:O7" si="5">IF(C53="","",C53)</f>
        <v>35</v>
      </c>
      <c r="D7" s="4">
        <f t="shared" si="5"/>
        <v>100.02500000000001</v>
      </c>
      <c r="E7" s="4">
        <f t="shared" si="5"/>
        <v>114.55</v>
      </c>
      <c r="F7" s="3">
        <f t="shared" si="5"/>
        <v>50</v>
      </c>
      <c r="G7" s="5">
        <f t="shared" si="5"/>
        <v>117</v>
      </c>
      <c r="H7" s="5">
        <f t="shared" si="5"/>
        <v>120</v>
      </c>
      <c r="I7" s="5">
        <f t="shared" si="5"/>
        <v>117</v>
      </c>
      <c r="J7" s="4">
        <f t="shared" si="5"/>
        <v>120</v>
      </c>
      <c r="K7" s="5">
        <f t="shared" si="5"/>
        <v>-6.5</v>
      </c>
      <c r="L7" s="9">
        <f t="shared" si="5"/>
        <v>141.58099999999999</v>
      </c>
      <c r="M7" s="3">
        <f t="shared" si="5"/>
        <v>75</v>
      </c>
      <c r="N7" s="3">
        <f t="shared" si="5"/>
        <v>525</v>
      </c>
      <c r="O7" s="6">
        <f t="shared" si="5"/>
        <v>44838.584907407407</v>
      </c>
    </row>
    <row r="8" spans="1:15" x14ac:dyDescent="0.25">
      <c r="A8" s="2" t="str">
        <f t="shared" ref="A8:O8" si="6">IF(A54="","",A54)</f>
        <v>PEGAS ETF WE</v>
      </c>
      <c r="B8" s="2" t="str">
        <f t="shared" si="6"/>
        <v>WE</v>
      </c>
      <c r="C8" s="3" t="str">
        <f t="shared" ref="C8:O8" si="7">IF(C54="","",C54)</f>
        <v/>
      </c>
      <c r="D8" s="4" t="str">
        <f t="shared" si="7"/>
        <v/>
      </c>
      <c r="E8" s="4" t="str">
        <f t="shared" si="7"/>
        <v/>
      </c>
      <c r="F8" s="3" t="str">
        <f t="shared" si="7"/>
        <v/>
      </c>
      <c r="G8" s="5" t="str">
        <f t="shared" si="7"/>
        <v/>
      </c>
      <c r="H8" s="5" t="str">
        <f t="shared" si="7"/>
        <v/>
      </c>
      <c r="I8" s="5" t="str">
        <f t="shared" si="7"/>
        <v/>
      </c>
      <c r="J8" s="4" t="str">
        <f t="shared" si="7"/>
        <v/>
      </c>
      <c r="K8" s="5" t="str">
        <f t="shared" si="7"/>
        <v/>
      </c>
      <c r="L8" s="9">
        <f t="shared" si="7"/>
        <v>164.6</v>
      </c>
      <c r="M8" s="3" t="str">
        <f t="shared" si="7"/>
        <v/>
      </c>
      <c r="N8" s="3">
        <f t="shared" si="7"/>
        <v>0</v>
      </c>
      <c r="O8" s="6">
        <f t="shared" si="7"/>
        <v>44838.294745370367</v>
      </c>
    </row>
    <row r="9" spans="1:15" x14ac:dyDescent="0.25">
      <c r="A9" s="2" t="str">
        <f t="shared" ref="A9:O9" si="8">IF(A55="","",A55)</f>
        <v>PEGAS ETF Saturday</v>
      </c>
      <c r="B9" s="2" t="str">
        <f t="shared" si="8"/>
        <v>Saturday</v>
      </c>
      <c r="C9" s="3" t="str">
        <f t="shared" ref="C9:O9" si="9">IF(C55="","",C55)</f>
        <v/>
      </c>
      <c r="D9" s="4" t="str">
        <f t="shared" si="9"/>
        <v/>
      </c>
      <c r="E9" s="4" t="str">
        <f t="shared" si="9"/>
        <v/>
      </c>
      <c r="F9" s="3" t="str">
        <f t="shared" si="9"/>
        <v/>
      </c>
      <c r="G9" s="5" t="str">
        <f t="shared" si="9"/>
        <v/>
      </c>
      <c r="H9" s="5" t="str">
        <f t="shared" si="9"/>
        <v/>
      </c>
      <c r="I9" s="5" t="str">
        <f t="shared" si="9"/>
        <v/>
      </c>
      <c r="J9" s="4" t="str">
        <f t="shared" si="9"/>
        <v/>
      </c>
      <c r="K9" s="5" t="str">
        <f t="shared" si="9"/>
        <v/>
      </c>
      <c r="L9" s="9">
        <f t="shared" si="9"/>
        <v>77.25</v>
      </c>
      <c r="M9" s="3" t="str">
        <f t="shared" si="9"/>
        <v/>
      </c>
      <c r="N9" s="3">
        <f t="shared" si="9"/>
        <v>0</v>
      </c>
      <c r="O9" s="6">
        <f t="shared" si="9"/>
        <v>44828.1250462963</v>
      </c>
    </row>
    <row r="10" spans="1:15" x14ac:dyDescent="0.25">
      <c r="A10" s="2" t="str">
        <f t="shared" ref="A6:O10" si="10">IF(A56="","",A56)</f>
        <v>PEGAS ETF Sunday</v>
      </c>
      <c r="B10" s="2" t="str">
        <f t="shared" si="10"/>
        <v>Sunday</v>
      </c>
      <c r="C10" s="3" t="str">
        <f t="shared" ref="C10:O10" si="11">IF(C56="","",C56)</f>
        <v/>
      </c>
      <c r="D10" s="4" t="str">
        <f t="shared" si="11"/>
        <v/>
      </c>
      <c r="E10" s="4" t="str">
        <f t="shared" si="11"/>
        <v/>
      </c>
      <c r="F10" s="3" t="str">
        <f t="shared" si="11"/>
        <v/>
      </c>
      <c r="G10" s="5">
        <f t="shared" si="11"/>
        <v>170</v>
      </c>
      <c r="H10" s="5">
        <f t="shared" si="11"/>
        <v>170</v>
      </c>
      <c r="I10" s="5">
        <f t="shared" si="11"/>
        <v>170</v>
      </c>
      <c r="J10" s="4">
        <f t="shared" si="11"/>
        <v>170</v>
      </c>
      <c r="K10" s="5">
        <f t="shared" si="11"/>
        <v>10</v>
      </c>
      <c r="L10" s="9">
        <f t="shared" si="11"/>
        <v>164.6</v>
      </c>
      <c r="M10" s="3">
        <f t="shared" si="11"/>
        <v>8</v>
      </c>
      <c r="N10" s="3">
        <f t="shared" si="11"/>
        <v>8</v>
      </c>
      <c r="O10" s="6">
        <f t="shared" si="11"/>
        <v>44838.294745370367</v>
      </c>
    </row>
    <row r="12" spans="1:15" x14ac:dyDescent="0.25">
      <c r="A12" s="7" t="s">
        <v>224</v>
      </c>
      <c r="B12" s="8" t="s">
        <v>1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L12" s="1" t="s">
        <v>11</v>
      </c>
      <c r="M12" s="1" t="s">
        <v>12</v>
      </c>
      <c r="N12" s="1" t="s">
        <v>13</v>
      </c>
      <c r="O12" s="1" t="s">
        <v>14</v>
      </c>
    </row>
    <row r="13" spans="1:15" x14ac:dyDescent="0.25">
      <c r="A13" s="2" t="str">
        <f t="shared" ref="A13:O13" si="12">IF(A57="","",A57)</f>
        <v>PEGAS ETF M1</v>
      </c>
      <c r="B13" s="2" t="str">
        <f t="shared" si="12"/>
        <v>Nov-2022</v>
      </c>
      <c r="C13" s="3">
        <f t="shared" si="12"/>
        <v>0</v>
      </c>
      <c r="D13" s="4">
        <f t="shared" si="12"/>
        <v>0</v>
      </c>
      <c r="E13" s="4">
        <f t="shared" si="12"/>
        <v>0</v>
      </c>
      <c r="F13" s="3">
        <f t="shared" si="12"/>
        <v>0</v>
      </c>
      <c r="G13" s="5">
        <f t="shared" si="12"/>
        <v>0</v>
      </c>
      <c r="H13" s="5">
        <f t="shared" si="12"/>
        <v>0</v>
      </c>
      <c r="I13" s="5">
        <f t="shared" si="12"/>
        <v>0</v>
      </c>
      <c r="J13" s="4">
        <f t="shared" si="12"/>
        <v>0</v>
      </c>
      <c r="K13" s="5">
        <f t="shared" si="12"/>
        <v>0</v>
      </c>
      <c r="L13" s="9">
        <f t="shared" si="12"/>
        <v>170.34</v>
      </c>
      <c r="M13" s="3">
        <f t="shared" si="12"/>
        <v>0</v>
      </c>
      <c r="N13" s="3">
        <f t="shared" si="12"/>
        <v>0</v>
      </c>
      <c r="O13" s="6">
        <f t="shared" si="12"/>
        <v>44838.420682870368</v>
      </c>
    </row>
    <row r="49" spans="1:79" x14ac:dyDescent="0.25">
      <c r="A49" s="13" t="s">
        <v>242</v>
      </c>
    </row>
    <row r="50" spans="1:79" x14ac:dyDescent="0.25">
      <c r="A50" s="13" t="str">
        <f>_xll.MontelQuote(A51,B50)</f>
        <v>Last update: 04/10/2022 14:02:21</v>
      </c>
      <c r="B50" s="20" t="s">
        <v>1</v>
      </c>
      <c r="C50" s="12" t="s">
        <v>2</v>
      </c>
      <c r="D50" s="12" t="s">
        <v>3</v>
      </c>
      <c r="E50" s="12" t="s">
        <v>4</v>
      </c>
      <c r="F50" s="12" t="s">
        <v>5</v>
      </c>
      <c r="G50" s="12" t="s">
        <v>6</v>
      </c>
      <c r="H50" s="12" t="s">
        <v>7</v>
      </c>
      <c r="I50" s="12" t="s">
        <v>8</v>
      </c>
      <c r="J50" s="12" t="s">
        <v>9</v>
      </c>
      <c r="K50" s="12" t="s">
        <v>10</v>
      </c>
      <c r="L50" s="12" t="s">
        <v>11</v>
      </c>
      <c r="M50" s="12" t="s">
        <v>12</v>
      </c>
      <c r="N50" s="12" t="s">
        <v>13</v>
      </c>
      <c r="O50" s="19" t="s">
        <v>14</v>
      </c>
      <c r="R50" s="20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9"/>
      <c r="AH50" s="20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9"/>
      <c r="AX50" s="20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9"/>
      <c r="BN50" s="20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9"/>
    </row>
    <row r="51" spans="1:79" x14ac:dyDescent="0.25">
      <c r="A51" s="13" t="s">
        <v>528</v>
      </c>
      <c r="B51" s="20" t="s">
        <v>381</v>
      </c>
      <c r="C51" s="12">
        <v>10</v>
      </c>
      <c r="D51" s="12">
        <v>111.27500000000001</v>
      </c>
      <c r="E51" s="12">
        <v>113.4</v>
      </c>
      <c r="F51" s="12">
        <v>52</v>
      </c>
      <c r="G51" s="12">
        <v>123</v>
      </c>
      <c r="H51" s="12">
        <v>125</v>
      </c>
      <c r="I51" s="12">
        <v>117</v>
      </c>
      <c r="J51" s="12">
        <v>117</v>
      </c>
      <c r="K51" s="12">
        <v>-10</v>
      </c>
      <c r="L51" s="12">
        <v>126.6</v>
      </c>
      <c r="M51" s="12">
        <v>2</v>
      </c>
      <c r="N51" s="12">
        <v>2362</v>
      </c>
      <c r="O51" s="19">
        <v>44838.584699074076</v>
      </c>
      <c r="R51" s="20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9"/>
      <c r="AH51" s="20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9"/>
      <c r="AX51" s="20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9"/>
      <c r="BN51" s="20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9"/>
    </row>
    <row r="52" spans="1:79" x14ac:dyDescent="0.25">
      <c r="A52" s="13" t="s">
        <v>529</v>
      </c>
      <c r="B52" s="20" t="s">
        <v>413</v>
      </c>
      <c r="C52" s="12"/>
      <c r="D52" s="12"/>
      <c r="E52" s="12"/>
      <c r="F52" s="12"/>
      <c r="G52" s="12"/>
      <c r="H52" s="12"/>
      <c r="I52" s="12"/>
      <c r="J52" s="12"/>
      <c r="K52" s="12"/>
      <c r="L52" s="12">
        <v>147.94200000000001</v>
      </c>
      <c r="M52" s="12"/>
      <c r="N52" s="12"/>
      <c r="O52" s="19">
        <v>44838.294756944444</v>
      </c>
      <c r="R52" s="20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9"/>
      <c r="AH52" s="20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9"/>
      <c r="AX52" s="20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9"/>
      <c r="BN52" s="20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9"/>
    </row>
    <row r="53" spans="1:79" x14ac:dyDescent="0.25">
      <c r="A53" s="13" t="s">
        <v>530</v>
      </c>
      <c r="B53" s="20" t="s">
        <v>382</v>
      </c>
      <c r="C53" s="12">
        <v>35</v>
      </c>
      <c r="D53" s="12">
        <v>100.02500000000001</v>
      </c>
      <c r="E53" s="12">
        <v>114.55</v>
      </c>
      <c r="F53" s="12">
        <v>50</v>
      </c>
      <c r="G53" s="12">
        <v>117</v>
      </c>
      <c r="H53" s="12">
        <v>120</v>
      </c>
      <c r="I53" s="12">
        <v>117</v>
      </c>
      <c r="J53" s="12">
        <v>120</v>
      </c>
      <c r="K53" s="12">
        <v>-6.5</v>
      </c>
      <c r="L53" s="12">
        <v>141.58099999999999</v>
      </c>
      <c r="M53" s="12">
        <v>75</v>
      </c>
      <c r="N53" s="12">
        <v>525</v>
      </c>
      <c r="O53" s="19">
        <v>44838.584907407407</v>
      </c>
      <c r="R53" s="20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9"/>
      <c r="AH53" s="20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9"/>
      <c r="AX53" s="20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9"/>
      <c r="BN53" s="20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9"/>
    </row>
    <row r="54" spans="1:79" x14ac:dyDescent="0.25">
      <c r="A54" s="13" t="s">
        <v>531</v>
      </c>
      <c r="B54" s="20" t="s">
        <v>383</v>
      </c>
      <c r="C54" s="12"/>
      <c r="D54" s="12"/>
      <c r="E54" s="12"/>
      <c r="F54" s="12"/>
      <c r="G54" s="12"/>
      <c r="H54" s="12"/>
      <c r="I54" s="12"/>
      <c r="J54" s="12"/>
      <c r="K54" s="12"/>
      <c r="L54" s="12">
        <v>164.6</v>
      </c>
      <c r="M54" s="12"/>
      <c r="N54" s="12">
        <v>0</v>
      </c>
      <c r="O54" s="19">
        <v>44838.294745370367</v>
      </c>
      <c r="R54" s="20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9"/>
      <c r="AH54" s="20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9"/>
      <c r="AX54" s="20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9"/>
      <c r="BN54" s="20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9"/>
    </row>
    <row r="55" spans="1:79" x14ac:dyDescent="0.25">
      <c r="A55" s="13" t="s">
        <v>532</v>
      </c>
      <c r="B55" s="20" t="s">
        <v>386</v>
      </c>
      <c r="C55" s="12"/>
      <c r="D55" s="12"/>
      <c r="E55" s="12"/>
      <c r="F55" s="12"/>
      <c r="G55" s="12"/>
      <c r="H55" s="12"/>
      <c r="I55" s="12"/>
      <c r="J55" s="12"/>
      <c r="K55" s="12"/>
      <c r="L55" s="12">
        <v>77.25</v>
      </c>
      <c r="M55" s="12"/>
      <c r="N55" s="12">
        <v>0</v>
      </c>
      <c r="O55" s="19">
        <v>44828.1250462963</v>
      </c>
      <c r="R55" s="20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9"/>
      <c r="AH55" s="20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9"/>
      <c r="AX55" s="20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9"/>
      <c r="BN55" s="20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9"/>
    </row>
    <row r="56" spans="1:79" x14ac:dyDescent="0.25">
      <c r="A56" s="13" t="s">
        <v>533</v>
      </c>
      <c r="B56" s="18" t="s">
        <v>414</v>
      </c>
      <c r="G56" s="13">
        <v>170</v>
      </c>
      <c r="H56" s="13">
        <v>170</v>
      </c>
      <c r="I56" s="13">
        <v>170</v>
      </c>
      <c r="J56" s="13">
        <v>170</v>
      </c>
      <c r="K56" s="13">
        <v>10</v>
      </c>
      <c r="L56" s="13">
        <v>164.6</v>
      </c>
      <c r="M56" s="13">
        <v>8</v>
      </c>
      <c r="N56" s="13">
        <v>8</v>
      </c>
      <c r="O56" s="22">
        <v>44838.294745370367</v>
      </c>
      <c r="R56" s="20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9"/>
      <c r="AH56" s="20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9"/>
      <c r="AX56" s="20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9"/>
      <c r="BN56" s="20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9"/>
    </row>
    <row r="57" spans="1:79" x14ac:dyDescent="0.25">
      <c r="A57" s="13" t="s">
        <v>534</v>
      </c>
      <c r="B57" s="20" t="s">
        <v>544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170.34</v>
      </c>
      <c r="M57" s="12">
        <v>0</v>
      </c>
      <c r="N57" s="12">
        <v>0</v>
      </c>
      <c r="O57" s="19">
        <v>44838.420682870368</v>
      </c>
      <c r="R57" s="20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9"/>
      <c r="AH57" s="20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9"/>
      <c r="AX57" s="20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9"/>
      <c r="BN57" s="20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9"/>
    </row>
    <row r="58" spans="1:79" x14ac:dyDescent="0.25">
      <c r="B58" s="18"/>
      <c r="O58" s="22"/>
    </row>
    <row r="59" spans="1:79" x14ac:dyDescent="0.25">
      <c r="B59" s="18"/>
      <c r="O59" s="22"/>
    </row>
    <row r="60" spans="1:79" x14ac:dyDescent="0.25">
      <c r="B60" s="18"/>
      <c r="O60" s="22"/>
    </row>
    <row r="61" spans="1:79" x14ac:dyDescent="0.25">
      <c r="B61" s="18"/>
      <c r="O61" s="22"/>
    </row>
    <row r="62" spans="1:79" x14ac:dyDescent="0.25">
      <c r="B62" s="18"/>
      <c r="O62" s="22"/>
    </row>
  </sheetData>
  <pageMargins left="0.7" right="0.7" top="0.75" bottom="0.75" header="0.3" footer="0.3"/>
  <pageSetup paperSize="9" orientation="portrait" horizontalDpi="4294967295" verticalDpi="4294967295" r:id="rId1"/>
  <customProperties>
    <customPr name="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9939E-78E5-4210-A3BC-E58A3299A7E9}">
  <dimension ref="A1:BL116"/>
  <sheetViews>
    <sheetView workbookViewId="0"/>
  </sheetViews>
  <sheetFormatPr defaultRowHeight="15" x14ac:dyDescent="0.25"/>
  <cols>
    <col min="1" max="1" width="30.140625" style="13" bestFit="1" customWidth="1"/>
    <col min="2" max="2" width="13.85546875" style="13" bestFit="1" customWidth="1"/>
    <col min="3" max="3" width="7.42578125" style="13" bestFit="1" customWidth="1"/>
    <col min="4" max="5" width="7" style="13" bestFit="1" customWidth="1"/>
    <col min="6" max="6" width="7.7109375" style="13" bestFit="1" customWidth="1"/>
    <col min="7" max="10" width="6" style="13" bestFit="1" customWidth="1"/>
    <col min="11" max="11" width="7.5703125" style="13" bestFit="1" customWidth="1"/>
    <col min="12" max="12" width="9.85546875" style="13" bestFit="1" customWidth="1"/>
    <col min="13" max="13" width="7.42578125" style="13" bestFit="1" customWidth="1"/>
    <col min="14" max="14" width="7" style="13" bestFit="1" customWidth="1"/>
    <col min="15" max="15" width="15.85546875" style="13" bestFit="1" customWidth="1"/>
    <col min="16" max="16384" width="9.140625" style="13"/>
  </cols>
  <sheetData>
    <row r="1" spans="1:15" x14ac:dyDescent="0.25">
      <c r="A1" s="23" t="s">
        <v>757</v>
      </c>
    </row>
    <row r="3" spans="1:15" x14ac:dyDescent="0.25">
      <c r="A3" s="16" t="str">
        <f>A50</f>
        <v>Last update: 04/10/2022 13:59:43</v>
      </c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x14ac:dyDescent="0.25">
      <c r="A4" s="7" t="s">
        <v>751</v>
      </c>
      <c r="B4" s="8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</row>
    <row r="5" spans="1:15" x14ac:dyDescent="0.25">
      <c r="A5" s="2" t="str">
        <f>IF(A51="","",A51)</f>
        <v>HUPX HUVTP DA</v>
      </c>
      <c r="B5" s="2" t="str">
        <f t="shared" ref="B5:O5" si="0">IF(B51="","",B51)</f>
        <v>DA</v>
      </c>
      <c r="C5" s="3" t="str">
        <f t="shared" si="0"/>
        <v/>
      </c>
      <c r="D5" s="4">
        <f t="shared" si="0"/>
        <v>0</v>
      </c>
      <c r="E5" s="4">
        <f t="shared" si="0"/>
        <v>0</v>
      </c>
      <c r="F5" s="3" t="str">
        <f t="shared" si="0"/>
        <v/>
      </c>
      <c r="G5" s="5" t="str">
        <f t="shared" si="0"/>
        <v/>
      </c>
      <c r="H5" s="5" t="str">
        <f t="shared" si="0"/>
        <v/>
      </c>
      <c r="I5" s="5" t="str">
        <f t="shared" si="0"/>
        <v/>
      </c>
      <c r="J5" s="4" t="str">
        <f t="shared" si="0"/>
        <v/>
      </c>
      <c r="K5" s="5" t="str">
        <f t="shared" si="0"/>
        <v/>
      </c>
      <c r="L5" s="9">
        <f t="shared" si="0"/>
        <v>41.2</v>
      </c>
      <c r="M5" s="3" t="str">
        <f t="shared" si="0"/>
        <v/>
      </c>
      <c r="N5" s="3">
        <f t="shared" si="0"/>
        <v>0</v>
      </c>
      <c r="O5" s="6">
        <f t="shared" si="0"/>
        <v>44838.292928240742</v>
      </c>
    </row>
    <row r="6" spans="1:15" x14ac:dyDescent="0.25">
      <c r="A6" s="2" t="str">
        <f t="shared" ref="A6:O10" si="1">IF(A52="","",A52)</f>
        <v>HUPX HUVTP DA EGSI</v>
      </c>
      <c r="B6" s="2" t="str">
        <f t="shared" si="1"/>
        <v/>
      </c>
      <c r="C6" s="3" t="str">
        <f t="shared" si="1"/>
        <v/>
      </c>
      <c r="D6" s="4" t="str">
        <f t="shared" si="1"/>
        <v/>
      </c>
      <c r="E6" s="4" t="str">
        <f t="shared" si="1"/>
        <v/>
      </c>
      <c r="F6" s="3" t="str">
        <f t="shared" si="1"/>
        <v/>
      </c>
      <c r="G6" s="5" t="str">
        <f t="shared" si="1"/>
        <v/>
      </c>
      <c r="H6" s="5" t="str">
        <f t="shared" si="1"/>
        <v/>
      </c>
      <c r="I6" s="5" t="str">
        <f t="shared" si="1"/>
        <v/>
      </c>
      <c r="J6" s="4" t="str">
        <f t="shared" si="1"/>
        <v/>
      </c>
      <c r="K6" s="5" t="str">
        <f t="shared" si="1"/>
        <v/>
      </c>
      <c r="L6" s="9" t="str">
        <f t="shared" si="1"/>
        <v/>
      </c>
      <c r="M6" s="3" t="str">
        <f t="shared" si="1"/>
        <v/>
      </c>
      <c r="N6" s="3" t="str">
        <f t="shared" si="1"/>
        <v/>
      </c>
      <c r="O6" s="6" t="str">
        <f t="shared" si="1"/>
        <v/>
      </c>
    </row>
    <row r="7" spans="1:15" x14ac:dyDescent="0.25">
      <c r="A7" s="2" t="str">
        <f t="shared" si="1"/>
        <v>HUPX HUVTP WD</v>
      </c>
      <c r="B7" s="2" t="str">
        <f t="shared" si="1"/>
        <v>WD</v>
      </c>
      <c r="C7" s="3" t="str">
        <f t="shared" si="1"/>
        <v/>
      </c>
      <c r="D7" s="4">
        <f t="shared" si="1"/>
        <v>0</v>
      </c>
      <c r="E7" s="4">
        <f t="shared" si="1"/>
        <v>0</v>
      </c>
      <c r="F7" s="3" t="str">
        <f t="shared" si="1"/>
        <v/>
      </c>
      <c r="G7" s="5" t="str">
        <f t="shared" si="1"/>
        <v/>
      </c>
      <c r="H7" s="5" t="str">
        <f t="shared" si="1"/>
        <v/>
      </c>
      <c r="I7" s="5" t="str">
        <f t="shared" si="1"/>
        <v/>
      </c>
      <c r="J7" s="4" t="str">
        <f t="shared" si="1"/>
        <v/>
      </c>
      <c r="K7" s="5" t="str">
        <f t="shared" si="1"/>
        <v/>
      </c>
      <c r="L7" s="9">
        <f t="shared" si="1"/>
        <v>41</v>
      </c>
      <c r="M7" s="3" t="str">
        <f t="shared" si="1"/>
        <v/>
      </c>
      <c r="N7" s="3">
        <f t="shared" si="1"/>
        <v>0</v>
      </c>
      <c r="O7" s="6">
        <f t="shared" si="1"/>
        <v>44838.292928240742</v>
      </c>
    </row>
    <row r="8" spans="1:15" x14ac:dyDescent="0.25">
      <c r="A8" s="2" t="str">
        <f t="shared" si="1"/>
        <v>HUPX HUVTP WE</v>
      </c>
      <c r="B8" s="2" t="str">
        <f t="shared" si="1"/>
        <v>W/END</v>
      </c>
      <c r="C8" s="3" t="str">
        <f t="shared" si="1"/>
        <v/>
      </c>
      <c r="D8" s="4">
        <f t="shared" si="1"/>
        <v>0</v>
      </c>
      <c r="E8" s="4">
        <f t="shared" si="1"/>
        <v>0</v>
      </c>
      <c r="F8" s="3" t="str">
        <f t="shared" si="1"/>
        <v/>
      </c>
      <c r="G8" s="5" t="str">
        <f t="shared" si="1"/>
        <v/>
      </c>
      <c r="H8" s="5" t="str">
        <f t="shared" si="1"/>
        <v/>
      </c>
      <c r="I8" s="5" t="str">
        <f t="shared" si="1"/>
        <v/>
      </c>
      <c r="J8" s="4" t="str">
        <f t="shared" si="1"/>
        <v/>
      </c>
      <c r="K8" s="5" t="str">
        <f t="shared" si="1"/>
        <v/>
      </c>
      <c r="L8" s="9">
        <f t="shared" si="1"/>
        <v>38.31</v>
      </c>
      <c r="M8" s="3" t="str">
        <f t="shared" si="1"/>
        <v/>
      </c>
      <c r="N8" s="3">
        <f t="shared" si="1"/>
        <v>0</v>
      </c>
      <c r="O8" s="6">
        <f t="shared" si="1"/>
        <v>44838.292928240742</v>
      </c>
    </row>
    <row r="9" spans="1:15" x14ac:dyDescent="0.25">
      <c r="A9" s="2" t="str">
        <f t="shared" si="1"/>
        <v>HUPX HUVTP Saturday</v>
      </c>
      <c r="B9" s="2" t="str">
        <f t="shared" si="1"/>
        <v>Saturday</v>
      </c>
      <c r="C9" s="3" t="str">
        <f t="shared" si="1"/>
        <v/>
      </c>
      <c r="D9" s="4">
        <f t="shared" si="1"/>
        <v>0</v>
      </c>
      <c r="E9" s="4">
        <f t="shared" si="1"/>
        <v>0</v>
      </c>
      <c r="F9" s="3" t="str">
        <f t="shared" si="1"/>
        <v/>
      </c>
      <c r="G9" s="5" t="str">
        <f t="shared" si="1"/>
        <v/>
      </c>
      <c r="H9" s="5" t="str">
        <f t="shared" si="1"/>
        <v/>
      </c>
      <c r="I9" s="5" t="str">
        <f t="shared" si="1"/>
        <v/>
      </c>
      <c r="J9" s="4" t="str">
        <f t="shared" si="1"/>
        <v/>
      </c>
      <c r="K9" s="5" t="str">
        <f t="shared" si="1"/>
        <v/>
      </c>
      <c r="L9" s="9">
        <f t="shared" si="1"/>
        <v>39.200000000000003</v>
      </c>
      <c r="M9" s="3" t="str">
        <f t="shared" si="1"/>
        <v/>
      </c>
      <c r="N9" s="3">
        <f t="shared" si="1"/>
        <v>0</v>
      </c>
      <c r="O9" s="6">
        <f t="shared" si="1"/>
        <v>44838.292928240742</v>
      </c>
    </row>
    <row r="10" spans="1:15" x14ac:dyDescent="0.25">
      <c r="A10" s="2" t="str">
        <f t="shared" si="1"/>
        <v>HUPX HUVTP Sunday</v>
      </c>
      <c r="B10" s="2" t="str">
        <f t="shared" si="1"/>
        <v>Sunday</v>
      </c>
      <c r="C10" s="3" t="str">
        <f t="shared" si="1"/>
        <v/>
      </c>
      <c r="D10" s="4">
        <f t="shared" si="1"/>
        <v>0</v>
      </c>
      <c r="E10" s="4">
        <f t="shared" si="1"/>
        <v>0</v>
      </c>
      <c r="F10" s="3" t="str">
        <f t="shared" si="1"/>
        <v/>
      </c>
      <c r="G10" s="5" t="str">
        <f t="shared" si="1"/>
        <v/>
      </c>
      <c r="H10" s="5" t="str">
        <f t="shared" si="1"/>
        <v/>
      </c>
      <c r="I10" s="5" t="str">
        <f t="shared" si="1"/>
        <v/>
      </c>
      <c r="J10" s="4" t="str">
        <f t="shared" si="1"/>
        <v/>
      </c>
      <c r="K10" s="5" t="str">
        <f t="shared" si="1"/>
        <v/>
      </c>
      <c r="L10" s="9">
        <f t="shared" si="1"/>
        <v>38.25</v>
      </c>
      <c r="M10" s="3" t="str">
        <f t="shared" si="1"/>
        <v/>
      </c>
      <c r="N10" s="3">
        <f t="shared" si="1"/>
        <v>0</v>
      </c>
      <c r="O10" s="6">
        <f t="shared" si="1"/>
        <v>44838.292928240742</v>
      </c>
    </row>
    <row r="12" spans="1:15" x14ac:dyDescent="0.25">
      <c r="A12" s="7" t="s">
        <v>752</v>
      </c>
      <c r="B12" s="8" t="s">
        <v>1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L12" s="1" t="s">
        <v>11</v>
      </c>
      <c r="M12" s="1" t="s">
        <v>12</v>
      </c>
      <c r="N12" s="1" t="s">
        <v>13</v>
      </c>
      <c r="O12" s="1" t="s">
        <v>14</v>
      </c>
    </row>
    <row r="13" spans="1:15" x14ac:dyDescent="0.25">
      <c r="A13" s="2" t="str">
        <f>IF(A57="","",A57)</f>
        <v>HUPX HUVTP M1</v>
      </c>
      <c r="B13" s="2" t="str">
        <f>IF(B57="","",B57)</f>
        <v>Nov-2022</v>
      </c>
      <c r="C13" s="3" t="str">
        <f>IF(C57="","",C57)</f>
        <v/>
      </c>
      <c r="D13" s="4">
        <f>IF(D57="","",D57)</f>
        <v>0</v>
      </c>
      <c r="E13" s="4">
        <f>IF(E57="","",E57)</f>
        <v>0</v>
      </c>
      <c r="F13" s="3" t="str">
        <f>IF(F57="","",F57)</f>
        <v/>
      </c>
      <c r="G13" s="5" t="str">
        <f>IF(G57="","",G57)</f>
        <v/>
      </c>
      <c r="H13" s="5" t="str">
        <f>IF(H57="","",H57)</f>
        <v/>
      </c>
      <c r="I13" s="5" t="str">
        <f>IF(I57="","",I57)</f>
        <v/>
      </c>
      <c r="J13" s="4" t="str">
        <f>IF(J57="","",J57)</f>
        <v/>
      </c>
      <c r="K13" s="5" t="str">
        <f>IF(K57="","",K57)</f>
        <v/>
      </c>
      <c r="L13" s="9">
        <f>IF(L57="","",L57)</f>
        <v>169.16</v>
      </c>
      <c r="M13" s="3" t="str">
        <f>IF(M57="","",M57)</f>
        <v/>
      </c>
      <c r="N13" s="3" t="str">
        <f>IF(N57="","",N57)</f>
        <v/>
      </c>
      <c r="O13" s="6">
        <f>IF(O57="","",O57)</f>
        <v>44838.292928240742</v>
      </c>
    </row>
    <row r="14" spans="1:15" x14ac:dyDescent="0.25">
      <c r="A14" s="2" t="str">
        <f>IF(A58="","",A58)</f>
        <v>HUPX HUVTP M2</v>
      </c>
      <c r="B14" s="2" t="str">
        <f>IF(B58="","",B58)</f>
        <v>Dec-2022</v>
      </c>
      <c r="C14" s="3" t="str">
        <f>IF(C58="","",C58)</f>
        <v/>
      </c>
      <c r="D14" s="4">
        <f>IF(D58="","",D58)</f>
        <v>0</v>
      </c>
      <c r="E14" s="4">
        <f>IF(E58="","",E58)</f>
        <v>0</v>
      </c>
      <c r="F14" s="3" t="str">
        <f>IF(F58="","",F58)</f>
        <v/>
      </c>
      <c r="G14" s="5" t="str">
        <f>IF(G58="","",G58)</f>
        <v/>
      </c>
      <c r="H14" s="5" t="str">
        <f>IF(H58="","",H58)</f>
        <v/>
      </c>
      <c r="I14" s="5" t="str">
        <f>IF(I58="","",I58)</f>
        <v/>
      </c>
      <c r="J14" s="4" t="str">
        <f>IF(J58="","",J58)</f>
        <v/>
      </c>
      <c r="K14" s="5" t="str">
        <f>IF(K58="","",K58)</f>
        <v/>
      </c>
      <c r="L14" s="9">
        <f>IF(L58="","",L58)</f>
        <v>180.1</v>
      </c>
      <c r="M14" s="3" t="str">
        <f>IF(M58="","",M58)</f>
        <v/>
      </c>
      <c r="N14" s="3" t="str">
        <f>IF(N58="","",N58)</f>
        <v/>
      </c>
      <c r="O14" s="6">
        <f>IF(O58="","",O58)</f>
        <v>44838.292928240742</v>
      </c>
    </row>
    <row r="15" spans="1:15" x14ac:dyDescent="0.25">
      <c r="A15" s="2" t="str">
        <f>IF(A59="","",A59)</f>
        <v>HUPX HUVTP M3</v>
      </c>
      <c r="B15" s="2" t="str">
        <f>IF(B59="","",B59)</f>
        <v>Jan-2023</v>
      </c>
      <c r="C15" s="3" t="str">
        <f>IF(C59="","",C59)</f>
        <v/>
      </c>
      <c r="D15" s="4">
        <f>IF(D59="","",D59)</f>
        <v>0</v>
      </c>
      <c r="E15" s="4">
        <f>IF(E59="","",E59)</f>
        <v>0</v>
      </c>
      <c r="F15" s="3" t="str">
        <f>IF(F59="","",F59)</f>
        <v/>
      </c>
      <c r="G15" s="5" t="str">
        <f>IF(G59="","",G59)</f>
        <v/>
      </c>
      <c r="H15" s="5" t="str">
        <f>IF(H59="","",H59)</f>
        <v/>
      </c>
      <c r="I15" s="5" t="str">
        <f>IF(I59="","",I59)</f>
        <v/>
      </c>
      <c r="J15" s="4" t="str">
        <f>IF(J59="","",J59)</f>
        <v/>
      </c>
      <c r="K15" s="5" t="str">
        <f>IF(K59="","",K59)</f>
        <v/>
      </c>
      <c r="L15" s="9">
        <f>IF(L59="","",L59)</f>
        <v>184.4</v>
      </c>
      <c r="M15" s="3" t="str">
        <f>IF(M59="","",M59)</f>
        <v/>
      </c>
      <c r="N15" s="3" t="str">
        <f>IF(N59="","",N59)</f>
        <v/>
      </c>
      <c r="O15" s="6">
        <f>IF(O59="","",O59)</f>
        <v>44838.292928240742</v>
      </c>
    </row>
    <row r="17" spans="1:15" x14ac:dyDescent="0.25">
      <c r="A17" s="7" t="s">
        <v>753</v>
      </c>
      <c r="B17" s="8" t="s">
        <v>1</v>
      </c>
      <c r="C17" s="1" t="s">
        <v>2</v>
      </c>
      <c r="D17" s="1" t="s">
        <v>3</v>
      </c>
      <c r="E17" s="1" t="s">
        <v>4</v>
      </c>
      <c r="F17" s="1" t="s">
        <v>5</v>
      </c>
      <c r="G17" s="1" t="s">
        <v>6</v>
      </c>
      <c r="H17" s="1" t="s">
        <v>7</v>
      </c>
      <c r="I17" s="1" t="s">
        <v>8</v>
      </c>
      <c r="J17" s="1" t="s">
        <v>9</v>
      </c>
      <c r="K17" s="1" t="s">
        <v>10</v>
      </c>
      <c r="L17" s="1" t="s">
        <v>11</v>
      </c>
      <c r="M17" s="1" t="s">
        <v>12</v>
      </c>
      <c r="N17" s="1" t="s">
        <v>13</v>
      </c>
      <c r="O17" s="1" t="s">
        <v>14</v>
      </c>
    </row>
    <row r="18" spans="1:15" x14ac:dyDescent="0.25">
      <c r="A18" s="2" t="str">
        <f>IF(A61="","",A61)</f>
        <v>HUPX HUVTP Q1</v>
      </c>
      <c r="B18" s="2" t="str">
        <f>IF(B61="","",B61)</f>
        <v>Q1-2023</v>
      </c>
      <c r="C18" s="3" t="str">
        <f>IF(C61="","",C61)</f>
        <v/>
      </c>
      <c r="D18" s="4">
        <f>IF(D61="","",D61)</f>
        <v>0</v>
      </c>
      <c r="E18" s="4">
        <f>IF(E61="","",E61)</f>
        <v>0</v>
      </c>
      <c r="F18" s="3" t="str">
        <f>IF(F61="","",F61)</f>
        <v/>
      </c>
      <c r="G18" s="5" t="str">
        <f>IF(G61="","",G61)</f>
        <v/>
      </c>
      <c r="H18" s="5" t="str">
        <f>IF(H61="","",H61)</f>
        <v/>
      </c>
      <c r="I18" s="5" t="str">
        <f>IF(I61="","",I61)</f>
        <v/>
      </c>
      <c r="J18" s="4" t="str">
        <f>IF(J61="","",J61)</f>
        <v/>
      </c>
      <c r="K18" s="5" t="str">
        <f>IF(K61="","",K61)</f>
        <v/>
      </c>
      <c r="L18" s="9">
        <f>IF(L61="","",L61)</f>
        <v>178.1</v>
      </c>
      <c r="M18" s="3" t="str">
        <f>IF(M61="","",M61)</f>
        <v/>
      </c>
      <c r="N18" s="3" t="str">
        <f>IF(N61="","",N61)</f>
        <v/>
      </c>
      <c r="O18" s="6">
        <f>IF(O61="","",O61)</f>
        <v>44838.292928240742</v>
      </c>
    </row>
    <row r="19" spans="1:15" x14ac:dyDescent="0.25">
      <c r="A19" s="2" t="str">
        <f>IF(A62="","",A62)</f>
        <v>HUPX HUVTP Q2</v>
      </c>
      <c r="B19" s="2" t="str">
        <f>IF(B62="","",B62)</f>
        <v>Q2-2023</v>
      </c>
      <c r="C19" s="3" t="str">
        <f>IF(C62="","",C62)</f>
        <v/>
      </c>
      <c r="D19" s="4">
        <f>IF(D62="","",D62)</f>
        <v>0</v>
      </c>
      <c r="E19" s="4">
        <f>IF(E62="","",E62)</f>
        <v>0</v>
      </c>
      <c r="F19" s="3" t="str">
        <f>IF(F62="","",F62)</f>
        <v/>
      </c>
      <c r="G19" s="5" t="str">
        <f>IF(G62="","",G62)</f>
        <v/>
      </c>
      <c r="H19" s="5" t="str">
        <f>IF(H62="","",H62)</f>
        <v/>
      </c>
      <c r="I19" s="5" t="str">
        <f>IF(I62="","",I62)</f>
        <v/>
      </c>
      <c r="J19" s="4" t="str">
        <f>IF(J62="","",J62)</f>
        <v/>
      </c>
      <c r="K19" s="5" t="str">
        <f>IF(K62="","",K62)</f>
        <v/>
      </c>
      <c r="L19" s="9">
        <f>IF(L62="","",L62)</f>
        <v>166.74</v>
      </c>
      <c r="M19" s="3" t="str">
        <f>IF(M62="","",M62)</f>
        <v/>
      </c>
      <c r="N19" s="3" t="str">
        <f>IF(N62="","",N62)</f>
        <v/>
      </c>
      <c r="O19" s="6">
        <f>IF(O62="","",O62)</f>
        <v>44838.292928240742</v>
      </c>
    </row>
    <row r="20" spans="1:15" x14ac:dyDescent="0.25">
      <c r="A20" s="2" t="str">
        <f>IF(A63="","",A63)</f>
        <v>HUPX HUVTP Q3</v>
      </c>
      <c r="B20" s="2" t="str">
        <f>IF(B63="","",B63)</f>
        <v>Q3-2023</v>
      </c>
      <c r="C20" s="3" t="str">
        <f>IF(C63="","",C63)</f>
        <v/>
      </c>
      <c r="D20" s="4">
        <f>IF(D63="","",D63)</f>
        <v>0</v>
      </c>
      <c r="E20" s="4">
        <f>IF(E63="","",E63)</f>
        <v>0</v>
      </c>
      <c r="F20" s="3" t="str">
        <f>IF(F63="","",F63)</f>
        <v/>
      </c>
      <c r="G20" s="5" t="str">
        <f>IF(G63="","",G63)</f>
        <v/>
      </c>
      <c r="H20" s="5" t="str">
        <f>IF(H63="","",H63)</f>
        <v/>
      </c>
      <c r="I20" s="5" t="str">
        <f>IF(I63="","",I63)</f>
        <v/>
      </c>
      <c r="J20" s="4" t="str">
        <f>IF(J63="","",J63)</f>
        <v/>
      </c>
      <c r="K20" s="5" t="str">
        <f>IF(K63="","",K63)</f>
        <v/>
      </c>
      <c r="L20" s="9">
        <f>IF(L63="","",L63)</f>
        <v>164.56</v>
      </c>
      <c r="M20" s="3" t="str">
        <f>IF(M63="","",M63)</f>
        <v/>
      </c>
      <c r="N20" s="3" t="str">
        <f>IF(N63="","",N63)</f>
        <v/>
      </c>
      <c r="O20" s="6">
        <f>IF(O63="","",O63)</f>
        <v>44838.292928240742</v>
      </c>
    </row>
    <row r="21" spans="1:15" x14ac:dyDescent="0.25">
      <c r="A21" s="2" t="str">
        <f>IF(A64="","",A64)</f>
        <v>HUPX HUVTP Q4</v>
      </c>
      <c r="B21" s="2" t="str">
        <f>IF(B64="","",B64)</f>
        <v>Q4-2023</v>
      </c>
      <c r="C21" s="3" t="str">
        <f>IF(C64="","",C64)</f>
        <v/>
      </c>
      <c r="D21" s="4">
        <f>IF(D64="","",D64)</f>
        <v>0</v>
      </c>
      <c r="E21" s="4">
        <f>IF(E64="","",E64)</f>
        <v>0</v>
      </c>
      <c r="F21" s="3" t="str">
        <f>IF(F64="","",F64)</f>
        <v/>
      </c>
      <c r="G21" s="5" t="str">
        <f>IF(G64="","",G64)</f>
        <v/>
      </c>
      <c r="H21" s="5" t="str">
        <f>IF(H64="","",H64)</f>
        <v/>
      </c>
      <c r="I21" s="5" t="str">
        <f>IF(I64="","",I64)</f>
        <v/>
      </c>
      <c r="J21" s="4" t="str">
        <f>IF(J64="","",J64)</f>
        <v/>
      </c>
      <c r="K21" s="5" t="str">
        <f>IF(K64="","",K64)</f>
        <v/>
      </c>
      <c r="L21" s="9">
        <f>IF(L64="","",L64)</f>
        <v>169.6</v>
      </c>
      <c r="M21" s="3" t="str">
        <f>IF(M64="","",M64)</f>
        <v/>
      </c>
      <c r="N21" s="3" t="str">
        <f>IF(N64="","",N64)</f>
        <v/>
      </c>
      <c r="O21" s="6">
        <f>IF(O64="","",O64)</f>
        <v>44838.292928240742</v>
      </c>
    </row>
    <row r="23" spans="1:15" x14ac:dyDescent="0.25">
      <c r="A23" s="7" t="s">
        <v>754</v>
      </c>
      <c r="B23" s="8" t="s">
        <v>1</v>
      </c>
      <c r="C23" s="1" t="s">
        <v>2</v>
      </c>
      <c r="D23" s="1" t="s">
        <v>3</v>
      </c>
      <c r="E23" s="1" t="s">
        <v>4</v>
      </c>
      <c r="F23" s="1" t="s">
        <v>5</v>
      </c>
      <c r="G23" s="1" t="s">
        <v>6</v>
      </c>
      <c r="H23" s="1" t="s">
        <v>7</v>
      </c>
      <c r="I23" s="1" t="s">
        <v>8</v>
      </c>
      <c r="J23" s="1" t="s">
        <v>9</v>
      </c>
      <c r="K23" s="1" t="s">
        <v>10</v>
      </c>
      <c r="L23" s="1" t="s">
        <v>11</v>
      </c>
      <c r="M23" s="1" t="s">
        <v>12</v>
      </c>
      <c r="N23" s="1" t="s">
        <v>13</v>
      </c>
      <c r="O23" s="1" t="s">
        <v>14</v>
      </c>
    </row>
    <row r="24" spans="1:15" x14ac:dyDescent="0.25">
      <c r="A24" s="2" t="str">
        <f>IF(A65="","",A65)</f>
        <v>HUPX HUVTP S1</v>
      </c>
      <c r="B24" s="2" t="str">
        <f>IF(B65="","",B65)</f>
        <v>Sum-2023</v>
      </c>
      <c r="C24" s="3" t="str">
        <f>IF(C65="","",C65)</f>
        <v/>
      </c>
      <c r="D24" s="4">
        <f>IF(D65="","",D65)</f>
        <v>0</v>
      </c>
      <c r="E24" s="4">
        <f>IF(E65="","",E65)</f>
        <v>0</v>
      </c>
      <c r="F24" s="3" t="str">
        <f>IF(F65="","",F65)</f>
        <v/>
      </c>
      <c r="G24" s="5" t="str">
        <f>IF(G65="","",G65)</f>
        <v/>
      </c>
      <c r="H24" s="5" t="str">
        <f>IF(H65="","",H65)</f>
        <v/>
      </c>
      <c r="I24" s="5" t="str">
        <f>IF(I65="","",I65)</f>
        <v/>
      </c>
      <c r="J24" s="4" t="str">
        <f>IF(J65="","",J65)</f>
        <v/>
      </c>
      <c r="K24" s="5" t="str">
        <f>IF(K65="","",K65)</f>
        <v/>
      </c>
      <c r="L24" s="9">
        <f>IF(L65="","",L65)</f>
        <v>165.65</v>
      </c>
      <c r="M24" s="3" t="str">
        <f>IF(M65="","",M65)</f>
        <v/>
      </c>
      <c r="N24" s="3" t="str">
        <f>IF(N65="","",N65)</f>
        <v/>
      </c>
      <c r="O24" s="6">
        <f>IF(O65="","",O65)</f>
        <v>44838.292928240742</v>
      </c>
    </row>
    <row r="25" spans="1:15" x14ac:dyDescent="0.25">
      <c r="A25" s="2" t="str">
        <f>IF(A66="","",A66)</f>
        <v>HUPX HUVTP S2</v>
      </c>
      <c r="B25" s="2" t="str">
        <f>IF(B66="","",B66)</f>
        <v>Win-2023</v>
      </c>
      <c r="C25" s="3" t="str">
        <f>IF(C66="","",C66)</f>
        <v/>
      </c>
      <c r="D25" s="4">
        <f>IF(D66="","",D66)</f>
        <v>0</v>
      </c>
      <c r="E25" s="4">
        <f>IF(E66="","",E66)</f>
        <v>0</v>
      </c>
      <c r="F25" s="3" t="str">
        <f>IF(F66="","",F66)</f>
        <v/>
      </c>
      <c r="G25" s="5" t="str">
        <f>IF(G66="","",G66)</f>
        <v/>
      </c>
      <c r="H25" s="5" t="str">
        <f>IF(H66="","",H66)</f>
        <v/>
      </c>
      <c r="I25" s="5" t="str">
        <f>IF(I66="","",I66)</f>
        <v/>
      </c>
      <c r="J25" s="4" t="str">
        <f>IF(J66="","",J66)</f>
        <v/>
      </c>
      <c r="K25" s="5" t="str">
        <f>IF(K66="","",K66)</f>
        <v/>
      </c>
      <c r="L25" s="9">
        <f>IF(L66="","",L66)</f>
        <v>164.42</v>
      </c>
      <c r="M25" s="3" t="str">
        <f>IF(M66="","",M66)</f>
        <v/>
      </c>
      <c r="N25" s="3" t="str">
        <f>IF(N66="","",N66)</f>
        <v/>
      </c>
      <c r="O25" s="6">
        <f>IF(O66="","",O66)</f>
        <v>44838.292928240742</v>
      </c>
    </row>
    <row r="26" spans="1:15" x14ac:dyDescent="0.25">
      <c r="A26" s="2" t="str">
        <f>IF(A67="","",A67)</f>
        <v>HUPX HUVTP S3</v>
      </c>
      <c r="B26" s="2" t="str">
        <f>IF(B67="","",B67)</f>
        <v>Sum-2024</v>
      </c>
      <c r="C26" s="3" t="str">
        <f>IF(C67="","",C67)</f>
        <v/>
      </c>
      <c r="D26" s="4">
        <f>IF(D67="","",D67)</f>
        <v>0</v>
      </c>
      <c r="E26" s="4">
        <f>IF(E67="","",E67)</f>
        <v>0</v>
      </c>
      <c r="F26" s="3" t="str">
        <f>IF(F67="","",F67)</f>
        <v/>
      </c>
      <c r="G26" s="5" t="str">
        <f>IF(G67="","",G67)</f>
        <v/>
      </c>
      <c r="H26" s="5" t="str">
        <f>IF(H67="","",H67)</f>
        <v/>
      </c>
      <c r="I26" s="5" t="str">
        <f>IF(I67="","",I67)</f>
        <v/>
      </c>
      <c r="J26" s="4" t="str">
        <f>IF(J67="","",J67)</f>
        <v/>
      </c>
      <c r="K26" s="5" t="str">
        <f>IF(K67="","",K67)</f>
        <v/>
      </c>
      <c r="L26" s="9">
        <f>IF(L67="","",L67)</f>
        <v>92.12</v>
      </c>
      <c r="M26" s="3" t="str">
        <f>IF(M67="","",M67)</f>
        <v/>
      </c>
      <c r="N26" s="3" t="str">
        <f>IF(N67="","",N67)</f>
        <v/>
      </c>
      <c r="O26" s="6">
        <f>IF(O67="","",O67)</f>
        <v>44838.292928240742</v>
      </c>
    </row>
    <row r="28" spans="1:15" x14ac:dyDescent="0.25">
      <c r="A28" s="7" t="s">
        <v>755</v>
      </c>
      <c r="B28" s="8" t="s">
        <v>1</v>
      </c>
      <c r="C28" s="1" t="s">
        <v>2</v>
      </c>
      <c r="D28" s="1" t="s">
        <v>3</v>
      </c>
      <c r="E28" s="1" t="s">
        <v>4</v>
      </c>
      <c r="F28" s="1" t="s">
        <v>5</v>
      </c>
      <c r="G28" s="1" t="s">
        <v>6</v>
      </c>
      <c r="H28" s="1" t="s">
        <v>7</v>
      </c>
      <c r="I28" s="1" t="s">
        <v>8</v>
      </c>
      <c r="J28" s="1" t="s">
        <v>9</v>
      </c>
      <c r="K28" s="1" t="s">
        <v>10</v>
      </c>
      <c r="L28" s="1" t="s">
        <v>11</v>
      </c>
      <c r="M28" s="1" t="s">
        <v>12</v>
      </c>
      <c r="N28" s="1" t="s">
        <v>13</v>
      </c>
      <c r="O28" s="1" t="s">
        <v>14</v>
      </c>
    </row>
    <row r="29" spans="1:15" x14ac:dyDescent="0.25">
      <c r="A29" s="2" t="str">
        <f>IF(A69="","",A69)</f>
        <v>HUPX HUVTP Y1</v>
      </c>
      <c r="B29" s="2" t="str">
        <f>IF(B69="","",B69)</f>
        <v>Y-2023</v>
      </c>
      <c r="C29" s="3" t="str">
        <f>IF(C69="","",C69)</f>
        <v/>
      </c>
      <c r="D29" s="4">
        <f>IF(D69="","",D69)</f>
        <v>0</v>
      </c>
      <c r="E29" s="4">
        <f>IF(E69="","",E69)</f>
        <v>0</v>
      </c>
      <c r="F29" s="3" t="str">
        <f>IF(F69="","",F69)</f>
        <v/>
      </c>
      <c r="G29" s="5" t="str">
        <f>IF(G69="","",G69)</f>
        <v/>
      </c>
      <c r="H29" s="5" t="str">
        <f>IF(H69="","",H69)</f>
        <v/>
      </c>
      <c r="I29" s="5" t="str">
        <f>IF(I69="","",I69)</f>
        <v/>
      </c>
      <c r="J29" s="4" t="str">
        <f>IF(J69="","",J69)</f>
        <v/>
      </c>
      <c r="K29" s="5" t="str">
        <f>IF(K69="","",K69)</f>
        <v/>
      </c>
      <c r="L29" s="9">
        <f>IF(L69="","",L69)</f>
        <v>169.2</v>
      </c>
      <c r="M29" s="3" t="str">
        <f>IF(M69="","",M69)</f>
        <v/>
      </c>
      <c r="N29" s="3" t="str">
        <f>IF(N69="","",N69)</f>
        <v/>
      </c>
      <c r="O29" s="6">
        <f>IF(O69="","",O69)</f>
        <v>44838.292928240742</v>
      </c>
    </row>
    <row r="30" spans="1:15" x14ac:dyDescent="0.25">
      <c r="A30" s="2" t="str">
        <f>IF(A70="","",A70)</f>
        <v>HUPX HUVTP Y2</v>
      </c>
      <c r="B30" s="2" t="str">
        <f>IF(B70="","",B70)</f>
        <v>Y-2024</v>
      </c>
      <c r="C30" s="3" t="str">
        <f>IF(C70="","",C70)</f>
        <v/>
      </c>
      <c r="D30" s="4">
        <f>IF(D70="","",D70)</f>
        <v>0</v>
      </c>
      <c r="E30" s="4">
        <f>IF(E70="","",E70)</f>
        <v>0</v>
      </c>
      <c r="F30" s="3" t="str">
        <f>IF(F70="","",F70)</f>
        <v/>
      </c>
      <c r="G30" s="5" t="str">
        <f>IF(G70="","",G70)</f>
        <v/>
      </c>
      <c r="H30" s="5" t="str">
        <f>IF(H70="","",H70)</f>
        <v/>
      </c>
      <c r="I30" s="5" t="str">
        <f>IF(I70="","",I70)</f>
        <v/>
      </c>
      <c r="J30" s="4" t="str">
        <f>IF(J70="","",J70)</f>
        <v/>
      </c>
      <c r="K30" s="5" t="str">
        <f>IF(K70="","",K70)</f>
        <v/>
      </c>
      <c r="L30" s="9">
        <f>IF(L70="","",L70)</f>
        <v>112.24</v>
      </c>
      <c r="M30" s="3" t="str">
        <f>IF(M70="","",M70)</f>
        <v/>
      </c>
      <c r="N30" s="3" t="str">
        <f>IF(N70="","",N70)</f>
        <v/>
      </c>
      <c r="O30" s="6">
        <f>IF(O70="","",O70)</f>
        <v>44838.292928240742</v>
      </c>
    </row>
    <row r="49" spans="1:64" x14ac:dyDescent="0.25">
      <c r="A49" s="13" t="s">
        <v>756</v>
      </c>
    </row>
    <row r="50" spans="1:64" x14ac:dyDescent="0.25">
      <c r="A50" s="13" t="str">
        <f>_xll.MontelQuote(A51,B50)</f>
        <v>Last update: 04/10/2022 13:59:43</v>
      </c>
      <c r="B50" s="20" t="s">
        <v>1</v>
      </c>
      <c r="C50" s="12" t="s">
        <v>2</v>
      </c>
      <c r="D50" s="12" t="s">
        <v>3</v>
      </c>
      <c r="E50" s="12" t="s">
        <v>4</v>
      </c>
      <c r="F50" s="12" t="s">
        <v>5</v>
      </c>
      <c r="G50" s="12" t="s">
        <v>6</v>
      </c>
      <c r="H50" s="12" t="s">
        <v>7</v>
      </c>
      <c r="I50" s="12" t="s">
        <v>8</v>
      </c>
      <c r="J50" s="12" t="s">
        <v>9</v>
      </c>
      <c r="K50" s="12" t="s">
        <v>10</v>
      </c>
      <c r="L50" s="12" t="s">
        <v>11</v>
      </c>
      <c r="M50" s="12" t="s">
        <v>12</v>
      </c>
      <c r="N50" s="12" t="s">
        <v>13</v>
      </c>
      <c r="O50" s="19" t="s">
        <v>14</v>
      </c>
      <c r="S50" s="20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9"/>
      <c r="AI50" s="20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9"/>
      <c r="AY50" s="20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9"/>
    </row>
    <row r="51" spans="1:64" x14ac:dyDescent="0.25">
      <c r="A51" s="13" t="s">
        <v>727</v>
      </c>
      <c r="B51" s="20" t="s">
        <v>381</v>
      </c>
      <c r="C51" s="12"/>
      <c r="D51" s="12">
        <v>0</v>
      </c>
      <c r="E51" s="12">
        <v>0</v>
      </c>
      <c r="F51" s="12"/>
      <c r="G51" s="12"/>
      <c r="H51" s="12"/>
      <c r="I51" s="12"/>
      <c r="J51" s="12"/>
      <c r="K51" s="12"/>
      <c r="L51" s="12">
        <v>41.2</v>
      </c>
      <c r="M51" s="12"/>
      <c r="N51" s="12">
        <v>0</v>
      </c>
      <c r="O51" s="19">
        <v>44838.292928240742</v>
      </c>
      <c r="S51" s="20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9"/>
      <c r="AI51" s="20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9"/>
      <c r="AY51" s="20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9"/>
    </row>
    <row r="52" spans="1:64" x14ac:dyDescent="0.25">
      <c r="A52" s="13" t="s">
        <v>728</v>
      </c>
      <c r="B52" s="20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9"/>
      <c r="S52" s="20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9"/>
      <c r="AI52" s="20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9"/>
      <c r="AY52" s="20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9"/>
    </row>
    <row r="53" spans="1:64" x14ac:dyDescent="0.25">
      <c r="A53" s="13" t="s">
        <v>729</v>
      </c>
      <c r="B53" s="20" t="s">
        <v>382</v>
      </c>
      <c r="C53" s="12"/>
      <c r="D53" s="12">
        <v>0</v>
      </c>
      <c r="E53" s="12">
        <v>0</v>
      </c>
      <c r="F53" s="12"/>
      <c r="G53" s="12"/>
      <c r="H53" s="12"/>
      <c r="I53" s="12"/>
      <c r="J53" s="12"/>
      <c r="K53" s="12"/>
      <c r="L53" s="12">
        <v>41</v>
      </c>
      <c r="M53" s="12"/>
      <c r="N53" s="12">
        <v>0</v>
      </c>
      <c r="O53" s="19">
        <v>44838.292928240742</v>
      </c>
      <c r="S53" s="20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9"/>
      <c r="AI53" s="20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9"/>
      <c r="AY53" s="20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9"/>
    </row>
    <row r="54" spans="1:64" x14ac:dyDescent="0.25">
      <c r="A54" s="13" t="s">
        <v>730</v>
      </c>
      <c r="B54" s="20" t="s">
        <v>390</v>
      </c>
      <c r="C54" s="12"/>
      <c r="D54" s="12">
        <v>0</v>
      </c>
      <c r="E54" s="12">
        <v>0</v>
      </c>
      <c r="F54" s="12"/>
      <c r="G54" s="12"/>
      <c r="H54" s="12"/>
      <c r="I54" s="12"/>
      <c r="J54" s="12"/>
      <c r="K54" s="12"/>
      <c r="L54" s="12">
        <v>38.31</v>
      </c>
      <c r="M54" s="12"/>
      <c r="N54" s="12">
        <v>0</v>
      </c>
      <c r="O54" s="19">
        <v>44838.292928240742</v>
      </c>
      <c r="S54" s="20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9"/>
      <c r="AI54" s="20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9"/>
      <c r="AY54" s="20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9"/>
    </row>
    <row r="55" spans="1:64" x14ac:dyDescent="0.25">
      <c r="A55" s="13" t="s">
        <v>731</v>
      </c>
      <c r="B55" s="20" t="s">
        <v>386</v>
      </c>
      <c r="C55" s="12"/>
      <c r="D55" s="12">
        <v>0</v>
      </c>
      <c r="E55" s="12">
        <v>0</v>
      </c>
      <c r="F55" s="12"/>
      <c r="G55" s="12"/>
      <c r="H55" s="12"/>
      <c r="I55" s="12"/>
      <c r="J55" s="12"/>
      <c r="K55" s="12"/>
      <c r="L55" s="12">
        <v>39.200000000000003</v>
      </c>
      <c r="M55" s="12"/>
      <c r="N55" s="12">
        <v>0</v>
      </c>
      <c r="O55" s="19">
        <v>44838.292928240742</v>
      </c>
      <c r="S55" s="20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9"/>
      <c r="AI55" s="20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9"/>
      <c r="AY55" s="20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9"/>
    </row>
    <row r="56" spans="1:64" x14ac:dyDescent="0.25">
      <c r="A56" s="13" t="s">
        <v>732</v>
      </c>
      <c r="B56" s="20" t="s">
        <v>414</v>
      </c>
      <c r="C56" s="12"/>
      <c r="D56" s="12">
        <v>0</v>
      </c>
      <c r="E56" s="12">
        <v>0</v>
      </c>
      <c r="F56" s="12"/>
      <c r="G56" s="12"/>
      <c r="H56" s="12"/>
      <c r="I56" s="12"/>
      <c r="J56" s="12"/>
      <c r="K56" s="12"/>
      <c r="L56" s="12">
        <v>38.25</v>
      </c>
      <c r="M56" s="12"/>
      <c r="N56" s="12">
        <v>0</v>
      </c>
      <c r="O56" s="19">
        <v>44838.292928240742</v>
      </c>
      <c r="S56" s="20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9"/>
      <c r="AI56" s="20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9"/>
      <c r="AY56" s="20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9"/>
    </row>
    <row r="57" spans="1:64" x14ac:dyDescent="0.25">
      <c r="A57" s="13" t="s">
        <v>733</v>
      </c>
      <c r="B57" s="20" t="s">
        <v>544</v>
      </c>
      <c r="C57" s="12"/>
      <c r="D57" s="12">
        <v>0</v>
      </c>
      <c r="E57" s="12">
        <v>0</v>
      </c>
      <c r="F57" s="12"/>
      <c r="G57" s="12"/>
      <c r="H57" s="12"/>
      <c r="I57" s="12"/>
      <c r="J57" s="12"/>
      <c r="K57" s="12"/>
      <c r="L57" s="12">
        <v>169.16</v>
      </c>
      <c r="M57" s="12"/>
      <c r="N57" s="12"/>
      <c r="O57" s="19">
        <v>44838.292928240742</v>
      </c>
      <c r="S57" s="20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9"/>
      <c r="AI57" s="20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9"/>
      <c r="AY57" s="20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9"/>
    </row>
    <row r="58" spans="1:64" x14ac:dyDescent="0.25">
      <c r="A58" s="13" t="s">
        <v>734</v>
      </c>
      <c r="B58" s="20" t="s">
        <v>545</v>
      </c>
      <c r="C58" s="12"/>
      <c r="D58" s="12">
        <v>0</v>
      </c>
      <c r="E58" s="12">
        <v>0</v>
      </c>
      <c r="F58" s="12"/>
      <c r="G58" s="12"/>
      <c r="H58" s="12"/>
      <c r="I58" s="12"/>
      <c r="J58" s="12"/>
      <c r="K58" s="12"/>
      <c r="L58" s="12">
        <v>180.1</v>
      </c>
      <c r="M58" s="12"/>
      <c r="N58" s="12"/>
      <c r="O58" s="19">
        <v>44838.292928240742</v>
      </c>
      <c r="S58" s="20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9"/>
      <c r="AI58" s="20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9"/>
      <c r="AY58" s="20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9"/>
    </row>
    <row r="59" spans="1:64" x14ac:dyDescent="0.25">
      <c r="A59" s="13" t="s">
        <v>735</v>
      </c>
      <c r="B59" s="20" t="s">
        <v>546</v>
      </c>
      <c r="C59" s="12"/>
      <c r="D59" s="12">
        <v>0</v>
      </c>
      <c r="E59" s="12">
        <v>0</v>
      </c>
      <c r="F59" s="12"/>
      <c r="G59" s="12"/>
      <c r="H59" s="12"/>
      <c r="I59" s="12"/>
      <c r="J59" s="12"/>
      <c r="K59" s="12"/>
      <c r="L59" s="12">
        <v>184.4</v>
      </c>
      <c r="M59" s="12"/>
      <c r="N59" s="12"/>
      <c r="O59" s="19">
        <v>44838.292928240742</v>
      </c>
      <c r="S59" s="20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9"/>
      <c r="AI59" s="20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9"/>
      <c r="AY59" s="20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9"/>
    </row>
    <row r="60" spans="1:64" x14ac:dyDescent="0.25">
      <c r="A60" s="13" t="s">
        <v>736</v>
      </c>
      <c r="B60" s="20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9"/>
      <c r="S60" s="20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9"/>
      <c r="AI60" s="20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9"/>
      <c r="AY60" s="20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9"/>
    </row>
    <row r="61" spans="1:64" x14ac:dyDescent="0.25">
      <c r="A61" s="13" t="s">
        <v>737</v>
      </c>
      <c r="B61" s="20" t="s">
        <v>537</v>
      </c>
      <c r="C61" s="12"/>
      <c r="D61" s="12">
        <v>0</v>
      </c>
      <c r="E61" s="12">
        <v>0</v>
      </c>
      <c r="F61" s="12"/>
      <c r="G61" s="12"/>
      <c r="H61" s="12"/>
      <c r="I61" s="12"/>
      <c r="J61" s="12"/>
      <c r="K61" s="12"/>
      <c r="L61" s="12">
        <v>178.1</v>
      </c>
      <c r="M61" s="12"/>
      <c r="N61" s="12"/>
      <c r="O61" s="19">
        <v>44838.292928240742</v>
      </c>
      <c r="S61" s="20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9"/>
      <c r="AI61" s="20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9"/>
      <c r="AY61" s="20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9"/>
    </row>
    <row r="62" spans="1:64" x14ac:dyDescent="0.25">
      <c r="A62" s="13" t="s">
        <v>738</v>
      </c>
      <c r="B62" s="20" t="s">
        <v>547</v>
      </c>
      <c r="C62" s="12"/>
      <c r="D62" s="12">
        <v>0</v>
      </c>
      <c r="E62" s="12">
        <v>0</v>
      </c>
      <c r="F62" s="12"/>
      <c r="G62" s="12"/>
      <c r="H62" s="12"/>
      <c r="I62" s="12"/>
      <c r="J62" s="12"/>
      <c r="K62" s="12"/>
      <c r="L62" s="12">
        <v>166.74</v>
      </c>
      <c r="M62" s="12"/>
      <c r="N62" s="12"/>
      <c r="O62" s="19">
        <v>44838.292928240742</v>
      </c>
      <c r="S62" s="20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9"/>
      <c r="AI62" s="20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9"/>
      <c r="AY62" s="20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9"/>
    </row>
    <row r="63" spans="1:64" x14ac:dyDescent="0.25">
      <c r="A63" s="13" t="s">
        <v>739</v>
      </c>
      <c r="B63" s="20" t="s">
        <v>548</v>
      </c>
      <c r="C63" s="12"/>
      <c r="D63" s="12">
        <v>0</v>
      </c>
      <c r="E63" s="12">
        <v>0</v>
      </c>
      <c r="F63" s="12"/>
      <c r="G63" s="12"/>
      <c r="H63" s="12"/>
      <c r="I63" s="12"/>
      <c r="J63" s="12"/>
      <c r="K63" s="12"/>
      <c r="L63" s="12">
        <v>164.56</v>
      </c>
      <c r="M63" s="12"/>
      <c r="N63" s="12"/>
      <c r="O63" s="19">
        <v>44838.292928240742</v>
      </c>
      <c r="S63" s="20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9"/>
      <c r="AI63" s="20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9"/>
      <c r="AY63" s="20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9"/>
    </row>
    <row r="64" spans="1:64" x14ac:dyDescent="0.25">
      <c r="A64" s="13" t="s">
        <v>740</v>
      </c>
      <c r="B64" s="20" t="s">
        <v>549</v>
      </c>
      <c r="C64" s="12"/>
      <c r="D64" s="12">
        <v>0</v>
      </c>
      <c r="E64" s="12">
        <v>0</v>
      </c>
      <c r="F64" s="12"/>
      <c r="G64" s="12"/>
      <c r="H64" s="12"/>
      <c r="I64" s="12"/>
      <c r="J64" s="12"/>
      <c r="K64" s="12"/>
      <c r="L64" s="12">
        <v>169.6</v>
      </c>
      <c r="M64" s="12"/>
      <c r="N64" s="12"/>
      <c r="O64" s="19">
        <v>44838.292928240742</v>
      </c>
      <c r="S64" s="20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9"/>
      <c r="AI64" s="20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9"/>
      <c r="AY64" s="20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9"/>
    </row>
    <row r="65" spans="1:64" x14ac:dyDescent="0.25">
      <c r="A65" s="13" t="s">
        <v>741</v>
      </c>
      <c r="B65" s="20" t="s">
        <v>536</v>
      </c>
      <c r="C65" s="12"/>
      <c r="D65" s="12">
        <v>0</v>
      </c>
      <c r="E65" s="12">
        <v>0</v>
      </c>
      <c r="F65" s="12"/>
      <c r="G65" s="12"/>
      <c r="H65" s="12"/>
      <c r="I65" s="12"/>
      <c r="J65" s="12"/>
      <c r="K65" s="12"/>
      <c r="L65" s="12">
        <v>165.65</v>
      </c>
      <c r="M65" s="12"/>
      <c r="N65" s="12"/>
      <c r="O65" s="19">
        <v>44838.292928240742</v>
      </c>
      <c r="S65" s="20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9"/>
      <c r="AI65" s="20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9"/>
      <c r="AY65" s="20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9"/>
    </row>
    <row r="66" spans="1:64" x14ac:dyDescent="0.25">
      <c r="A66" s="13" t="s">
        <v>742</v>
      </c>
      <c r="B66" s="20" t="s">
        <v>538</v>
      </c>
      <c r="C66" s="12"/>
      <c r="D66" s="12">
        <v>0</v>
      </c>
      <c r="E66" s="12">
        <v>0</v>
      </c>
      <c r="F66" s="12"/>
      <c r="G66" s="12"/>
      <c r="H66" s="12"/>
      <c r="I66" s="12"/>
      <c r="J66" s="12"/>
      <c r="K66" s="12"/>
      <c r="L66" s="12">
        <v>164.42</v>
      </c>
      <c r="M66" s="12"/>
      <c r="N66" s="12"/>
      <c r="O66" s="19">
        <v>44838.292928240742</v>
      </c>
      <c r="S66" s="20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9"/>
      <c r="AI66" s="20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9"/>
      <c r="AY66" s="20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9"/>
    </row>
    <row r="67" spans="1:64" x14ac:dyDescent="0.25">
      <c r="A67" s="13" t="s">
        <v>743</v>
      </c>
      <c r="B67" s="20" t="s">
        <v>539</v>
      </c>
      <c r="C67" s="12"/>
      <c r="D67" s="12">
        <v>0</v>
      </c>
      <c r="E67" s="12">
        <v>0</v>
      </c>
      <c r="F67" s="12"/>
      <c r="G67" s="12"/>
      <c r="H67" s="12"/>
      <c r="I67" s="12"/>
      <c r="J67" s="12"/>
      <c r="K67" s="12"/>
      <c r="L67" s="12">
        <v>92.12</v>
      </c>
      <c r="M67" s="12"/>
      <c r="N67" s="12"/>
      <c r="O67" s="19">
        <v>44838.292928240742</v>
      </c>
      <c r="S67" s="20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9"/>
      <c r="AI67" s="20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9"/>
      <c r="AY67" s="20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9"/>
    </row>
    <row r="68" spans="1:64" x14ac:dyDescent="0.25">
      <c r="A68" s="13" t="s">
        <v>744</v>
      </c>
      <c r="B68" s="20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9"/>
      <c r="S68" s="20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9"/>
      <c r="AI68" s="20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9"/>
      <c r="AY68" s="20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9"/>
    </row>
    <row r="69" spans="1:64" x14ac:dyDescent="0.25">
      <c r="A69" s="13" t="s">
        <v>745</v>
      </c>
      <c r="B69" s="20" t="s">
        <v>749</v>
      </c>
      <c r="C69" s="12"/>
      <c r="D69" s="12">
        <v>0</v>
      </c>
      <c r="E69" s="12">
        <v>0</v>
      </c>
      <c r="F69" s="12"/>
      <c r="G69" s="12"/>
      <c r="H69" s="12"/>
      <c r="I69" s="12"/>
      <c r="J69" s="12"/>
      <c r="K69" s="12"/>
      <c r="L69" s="12">
        <v>169.2</v>
      </c>
      <c r="M69" s="12"/>
      <c r="N69" s="12"/>
      <c r="O69" s="19">
        <v>44838.292928240742</v>
      </c>
      <c r="S69" s="20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9"/>
      <c r="AI69" s="20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9"/>
      <c r="AY69" s="20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9"/>
    </row>
    <row r="70" spans="1:64" x14ac:dyDescent="0.25">
      <c r="A70" s="13" t="s">
        <v>746</v>
      </c>
      <c r="B70" s="20" t="s">
        <v>750</v>
      </c>
      <c r="C70" s="12"/>
      <c r="D70" s="12">
        <v>0</v>
      </c>
      <c r="E70" s="12">
        <v>0</v>
      </c>
      <c r="F70" s="12"/>
      <c r="G70" s="12"/>
      <c r="H70" s="12"/>
      <c r="I70" s="12"/>
      <c r="J70" s="12"/>
      <c r="K70" s="12"/>
      <c r="L70" s="12">
        <v>112.24</v>
      </c>
      <c r="M70" s="12"/>
      <c r="N70" s="12"/>
      <c r="O70" s="19">
        <v>44838.292928240742</v>
      </c>
      <c r="S70" s="20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9"/>
      <c r="AI70" s="20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9"/>
      <c r="AY70" s="20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9"/>
    </row>
    <row r="71" spans="1:64" x14ac:dyDescent="0.25">
      <c r="A71" s="13" t="s">
        <v>747</v>
      </c>
      <c r="B71" s="20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9"/>
      <c r="S71" s="20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9"/>
      <c r="AI71" s="20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9"/>
      <c r="AY71" s="20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9"/>
    </row>
    <row r="72" spans="1:64" x14ac:dyDescent="0.25">
      <c r="A72" s="13" t="s">
        <v>748</v>
      </c>
      <c r="B72" s="20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9"/>
      <c r="S72" s="20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9"/>
      <c r="AI72" s="20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9"/>
      <c r="AY72" s="20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9"/>
    </row>
    <row r="73" spans="1:64" x14ac:dyDescent="0.25">
      <c r="B73" s="20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9"/>
      <c r="S73" s="20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9"/>
      <c r="AI73" s="20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9"/>
      <c r="AY73" s="20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9"/>
    </row>
    <row r="74" spans="1:64" x14ac:dyDescent="0.25">
      <c r="B74" s="20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9"/>
      <c r="S74" s="20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9"/>
      <c r="AI74" s="20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9"/>
      <c r="AY74" s="20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9"/>
    </row>
    <row r="75" spans="1:64" x14ac:dyDescent="0.25">
      <c r="B75" s="20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9"/>
      <c r="S75" s="20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9"/>
      <c r="AI75" s="20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9"/>
      <c r="AY75" s="20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9"/>
    </row>
    <row r="76" spans="1:64" x14ac:dyDescent="0.25">
      <c r="B76" s="20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9"/>
      <c r="S76" s="20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9"/>
      <c r="AI76" s="20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9"/>
      <c r="AY76" s="20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9"/>
    </row>
    <row r="77" spans="1:64" x14ac:dyDescent="0.25">
      <c r="B77" s="20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9"/>
      <c r="S77" s="20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9"/>
      <c r="AI77" s="20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9"/>
      <c r="AY77" s="20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9"/>
    </row>
    <row r="78" spans="1:64" x14ac:dyDescent="0.25">
      <c r="B78" s="20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9"/>
      <c r="S78" s="20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9"/>
      <c r="AI78" s="20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9"/>
      <c r="AY78" s="20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9"/>
    </row>
    <row r="81" spans="2:15" x14ac:dyDescent="0.25">
      <c r="B81" s="18"/>
      <c r="O81" s="22"/>
    </row>
    <row r="82" spans="2:15" x14ac:dyDescent="0.25">
      <c r="B82" s="18"/>
      <c r="O82" s="22"/>
    </row>
    <row r="85" spans="2:15" x14ac:dyDescent="0.25">
      <c r="B85" s="18"/>
      <c r="O85" s="22"/>
    </row>
    <row r="102" spans="2:15" x14ac:dyDescent="0.25">
      <c r="B102" s="18"/>
      <c r="O102" s="22"/>
    </row>
    <row r="103" spans="2:15" x14ac:dyDescent="0.25">
      <c r="B103" s="18"/>
      <c r="O103" s="22"/>
    </row>
    <row r="104" spans="2:15" x14ac:dyDescent="0.25">
      <c r="B104" s="18"/>
      <c r="O104" s="22"/>
    </row>
    <row r="109" spans="2:15" x14ac:dyDescent="0.25">
      <c r="B109" s="18"/>
      <c r="O109" s="22"/>
    </row>
    <row r="110" spans="2:15" x14ac:dyDescent="0.25">
      <c r="B110" s="18"/>
      <c r="O110" s="22"/>
    </row>
    <row r="112" spans="2:15" x14ac:dyDescent="0.25">
      <c r="B112" s="18"/>
      <c r="O112" s="22"/>
    </row>
    <row r="113" spans="2:15" x14ac:dyDescent="0.25">
      <c r="B113" s="18"/>
      <c r="O113" s="22"/>
    </row>
    <row r="114" spans="2:15" x14ac:dyDescent="0.25">
      <c r="B114" s="18"/>
      <c r="O114" s="22"/>
    </row>
    <row r="115" spans="2:15" x14ac:dyDescent="0.25">
      <c r="B115" s="18"/>
      <c r="O115" s="22"/>
    </row>
    <row r="116" spans="2:15" x14ac:dyDescent="0.25">
      <c r="B116" s="18"/>
      <c r="O116" s="22"/>
    </row>
  </sheetData>
  <pageMargins left="0.7" right="0.7" top="0.75" bottom="0.75" header="0.3" footer="0.3"/>
  <customProperties>
    <customPr name="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A155"/>
  <sheetViews>
    <sheetView workbookViewId="0"/>
  </sheetViews>
  <sheetFormatPr defaultRowHeight="15" x14ac:dyDescent="0.25"/>
  <cols>
    <col min="1" max="1" width="43.42578125" style="13" bestFit="1" customWidth="1"/>
    <col min="2" max="2" width="13.85546875" style="13" bestFit="1" customWidth="1"/>
    <col min="3" max="3" width="7.42578125" style="13" bestFit="1" customWidth="1"/>
    <col min="4" max="5" width="7" style="13" bestFit="1" customWidth="1"/>
    <col min="6" max="6" width="7.7109375" style="13" bestFit="1" customWidth="1"/>
    <col min="7" max="10" width="7" style="13" bestFit="1" customWidth="1"/>
    <col min="11" max="11" width="7.5703125" style="13" bestFit="1" customWidth="1"/>
    <col min="12" max="12" width="9.85546875" style="13" bestFit="1" customWidth="1"/>
    <col min="13" max="13" width="7.42578125" style="13" bestFit="1" customWidth="1"/>
    <col min="14" max="14" width="7" style="13" bestFit="1" customWidth="1"/>
    <col min="15" max="15" width="15.85546875" style="13" bestFit="1" customWidth="1"/>
    <col min="16" max="16" width="9.140625" style="13"/>
    <col min="17" max="17" width="33.28515625" style="13" bestFit="1" customWidth="1"/>
    <col min="18" max="18" width="13.85546875" style="13" bestFit="1" customWidth="1"/>
    <col min="19" max="19" width="7.42578125" style="13" bestFit="1" customWidth="1"/>
    <col min="20" max="21" width="7" style="13" bestFit="1" customWidth="1"/>
    <col min="22" max="22" width="7.7109375" style="13" bestFit="1" customWidth="1"/>
    <col min="23" max="26" width="7" style="13" bestFit="1" customWidth="1"/>
    <col min="27" max="27" width="7.5703125" style="13" bestFit="1" customWidth="1"/>
    <col min="28" max="28" width="9.85546875" style="13" bestFit="1" customWidth="1"/>
    <col min="29" max="29" width="7.42578125" style="13" bestFit="1" customWidth="1"/>
    <col min="30" max="30" width="7" style="13" bestFit="1" customWidth="1"/>
    <col min="31" max="31" width="15.85546875" style="13" bestFit="1" customWidth="1"/>
    <col min="32" max="32" width="9.140625" style="13"/>
    <col min="33" max="33" width="30.140625" style="13" bestFit="1" customWidth="1"/>
    <col min="34" max="34" width="13.85546875" style="13" bestFit="1" customWidth="1"/>
    <col min="35" max="35" width="7.42578125" style="13" bestFit="1" customWidth="1"/>
    <col min="36" max="36" width="3.85546875" style="13" bestFit="1" customWidth="1"/>
    <col min="37" max="37" width="5" style="13" bestFit="1" customWidth="1"/>
    <col min="38" max="38" width="7.7109375" style="13" bestFit="1" customWidth="1"/>
    <col min="39" max="42" width="7" style="13" bestFit="1" customWidth="1"/>
    <col min="43" max="43" width="7.5703125" style="13" bestFit="1" customWidth="1"/>
    <col min="44" max="44" width="9.85546875" style="13" bestFit="1" customWidth="1"/>
    <col min="45" max="45" width="7.42578125" style="13" bestFit="1" customWidth="1"/>
    <col min="46" max="46" width="7" style="13" bestFit="1" customWidth="1"/>
    <col min="47" max="47" width="15.85546875" style="13" bestFit="1" customWidth="1"/>
    <col min="48" max="48" width="9.140625" style="13"/>
    <col min="49" max="49" width="30.140625" style="13" bestFit="1" customWidth="1"/>
    <col min="50" max="50" width="13.85546875" style="13" bestFit="1" customWidth="1"/>
    <col min="51" max="51" width="7.42578125" style="13" bestFit="1" customWidth="1"/>
    <col min="52" max="52" width="3.85546875" style="13" bestFit="1" customWidth="1"/>
    <col min="53" max="53" width="4.140625" style="13" bestFit="1" customWidth="1"/>
    <col min="54" max="54" width="7.7109375" style="13" bestFit="1" customWidth="1"/>
    <col min="55" max="58" width="7" style="13" bestFit="1" customWidth="1"/>
    <col min="59" max="59" width="7.5703125" style="13" bestFit="1" customWidth="1"/>
    <col min="60" max="60" width="9.85546875" style="13" bestFit="1" customWidth="1"/>
    <col min="61" max="61" width="7.42578125" style="13" bestFit="1" customWidth="1"/>
    <col min="62" max="62" width="7" style="13" bestFit="1" customWidth="1"/>
    <col min="63" max="63" width="15.85546875" style="13" bestFit="1" customWidth="1"/>
    <col min="64" max="64" width="9.140625" style="13"/>
    <col min="65" max="65" width="32.5703125" style="13" bestFit="1" customWidth="1"/>
    <col min="66" max="66" width="13.85546875" style="13" bestFit="1" customWidth="1"/>
    <col min="67" max="67" width="7.42578125" style="13" bestFit="1" customWidth="1"/>
    <col min="68" max="68" width="3.85546875" style="13" bestFit="1" customWidth="1"/>
    <col min="69" max="69" width="4.140625" style="13" bestFit="1" customWidth="1"/>
    <col min="70" max="70" width="7.7109375" style="13" bestFit="1" customWidth="1"/>
    <col min="71" max="71" width="5.85546875" style="13" bestFit="1" customWidth="1"/>
    <col min="72" max="74" width="5" style="13" bestFit="1" customWidth="1"/>
    <col min="75" max="75" width="7.5703125" style="13" bestFit="1" customWidth="1"/>
    <col min="76" max="76" width="9.85546875" style="13" bestFit="1" customWidth="1"/>
    <col min="77" max="77" width="7.42578125" style="13" bestFit="1" customWidth="1"/>
    <col min="78" max="78" width="7" style="13" bestFit="1" customWidth="1"/>
    <col min="79" max="79" width="15.85546875" style="13" bestFit="1" customWidth="1"/>
    <col min="80" max="16384" width="9.140625" style="13"/>
  </cols>
  <sheetData>
    <row r="1" spans="1:79" x14ac:dyDescent="0.25">
      <c r="A1" s="23" t="s">
        <v>236</v>
      </c>
    </row>
    <row r="3" spans="1:79" s="16" customFormat="1" x14ac:dyDescent="0.25">
      <c r="A3" s="16" t="str">
        <f>A50</f>
        <v>Last update: 04/10/2022 14:02:21</v>
      </c>
      <c r="Q3" s="16" t="str">
        <f>A50</f>
        <v>Last update: 04/10/2022 14:02:21</v>
      </c>
      <c r="AG3" s="16" t="str">
        <f>A50</f>
        <v>Last update: 04/10/2022 14:02:21</v>
      </c>
      <c r="AW3" s="16" t="str">
        <f>A50</f>
        <v>Last update: 04/10/2022 14:02:21</v>
      </c>
      <c r="BM3" s="16" t="str">
        <f>Q50</f>
        <v>Last update: 04/10/2022 13:44:38</v>
      </c>
    </row>
    <row r="4" spans="1:79" x14ac:dyDescent="0.25">
      <c r="A4" s="7" t="s">
        <v>571</v>
      </c>
      <c r="B4" s="8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Q4" s="7" t="s">
        <v>572</v>
      </c>
      <c r="R4" s="8" t="s">
        <v>1</v>
      </c>
      <c r="S4" s="1" t="s">
        <v>2</v>
      </c>
      <c r="T4" s="1" t="s">
        <v>3</v>
      </c>
      <c r="U4" s="1" t="s">
        <v>4</v>
      </c>
      <c r="V4" s="1" t="s">
        <v>5</v>
      </c>
      <c r="W4" s="1" t="s">
        <v>6</v>
      </c>
      <c r="X4" s="1" t="s">
        <v>7</v>
      </c>
      <c r="Y4" s="1" t="s">
        <v>8</v>
      </c>
      <c r="Z4" s="1" t="s">
        <v>9</v>
      </c>
      <c r="AA4" s="1" t="s">
        <v>10</v>
      </c>
      <c r="AB4" s="1" t="s">
        <v>11</v>
      </c>
      <c r="AC4" s="1" t="s">
        <v>12</v>
      </c>
      <c r="AD4" s="1" t="s">
        <v>13</v>
      </c>
      <c r="AE4" s="1" t="s">
        <v>14</v>
      </c>
      <c r="AG4" s="7" t="s">
        <v>573</v>
      </c>
      <c r="AH4" s="8" t="s">
        <v>1</v>
      </c>
      <c r="AI4" s="1" t="s">
        <v>2</v>
      </c>
      <c r="AJ4" s="1" t="s">
        <v>3</v>
      </c>
      <c r="AK4" s="1" t="s">
        <v>4</v>
      </c>
      <c r="AL4" s="1" t="s">
        <v>5</v>
      </c>
      <c r="AM4" s="1" t="s">
        <v>6</v>
      </c>
      <c r="AN4" s="1" t="s">
        <v>7</v>
      </c>
      <c r="AO4" s="1" t="s">
        <v>8</v>
      </c>
      <c r="AP4" s="1" t="s">
        <v>9</v>
      </c>
      <c r="AQ4" s="1" t="s">
        <v>10</v>
      </c>
      <c r="AR4" s="1" t="s">
        <v>11</v>
      </c>
      <c r="AS4" s="1" t="s">
        <v>12</v>
      </c>
      <c r="AT4" s="1" t="s">
        <v>13</v>
      </c>
      <c r="AU4" s="1" t="s">
        <v>14</v>
      </c>
      <c r="AW4" s="7" t="s">
        <v>574</v>
      </c>
      <c r="AX4" s="8" t="s">
        <v>1</v>
      </c>
      <c r="AY4" s="1" t="s">
        <v>2</v>
      </c>
      <c r="AZ4" s="1" t="s">
        <v>3</v>
      </c>
      <c r="BA4" s="1" t="s">
        <v>4</v>
      </c>
      <c r="BB4" s="1" t="s">
        <v>5</v>
      </c>
      <c r="BC4" s="1" t="s">
        <v>6</v>
      </c>
      <c r="BD4" s="1" t="s">
        <v>7</v>
      </c>
      <c r="BE4" s="1" t="s">
        <v>8</v>
      </c>
      <c r="BF4" s="1" t="s">
        <v>9</v>
      </c>
      <c r="BG4" s="1" t="s">
        <v>10</v>
      </c>
      <c r="BH4" s="1" t="s">
        <v>11</v>
      </c>
      <c r="BI4" s="1" t="s">
        <v>12</v>
      </c>
      <c r="BJ4" s="1" t="s">
        <v>13</v>
      </c>
      <c r="BK4" s="1" t="s">
        <v>14</v>
      </c>
      <c r="BM4" s="7" t="s">
        <v>575</v>
      </c>
      <c r="BN4" s="8" t="s">
        <v>1</v>
      </c>
      <c r="BO4" s="1" t="s">
        <v>2</v>
      </c>
      <c r="BP4" s="1" t="s">
        <v>3</v>
      </c>
      <c r="BQ4" s="1" t="s">
        <v>4</v>
      </c>
      <c r="BR4" s="1" t="s">
        <v>5</v>
      </c>
      <c r="BS4" s="1" t="s">
        <v>6</v>
      </c>
      <c r="BT4" s="1" t="s">
        <v>7</v>
      </c>
      <c r="BU4" s="1" t="s">
        <v>8</v>
      </c>
      <c r="BV4" s="1" t="s">
        <v>9</v>
      </c>
      <c r="BW4" s="1" t="s">
        <v>10</v>
      </c>
      <c r="BX4" s="1" t="s">
        <v>11</v>
      </c>
      <c r="BY4" s="1" t="s">
        <v>12</v>
      </c>
      <c r="BZ4" s="1" t="s">
        <v>13</v>
      </c>
      <c r="CA4" s="1" t="s">
        <v>14</v>
      </c>
    </row>
    <row r="5" spans="1:79" x14ac:dyDescent="0.25">
      <c r="A5" s="2" t="str">
        <f>IF(A51="","",A51)</f>
        <v>PEGAS THE DA</v>
      </c>
      <c r="B5" s="2" t="str">
        <f t="shared" ref="B5:O5" si="0">IF(B51="","",B51)</f>
        <v>DA</v>
      </c>
      <c r="C5" s="3">
        <f t="shared" si="0"/>
        <v>10</v>
      </c>
      <c r="D5" s="4">
        <f t="shared" si="0"/>
        <v>110.75</v>
      </c>
      <c r="E5" s="4">
        <f t="shared" si="0"/>
        <v>111.5</v>
      </c>
      <c r="F5" s="3">
        <f t="shared" si="0"/>
        <v>52</v>
      </c>
      <c r="G5" s="5">
        <f t="shared" si="0"/>
        <v>120</v>
      </c>
      <c r="H5" s="5">
        <f t="shared" si="0"/>
        <v>124.325</v>
      </c>
      <c r="I5" s="5">
        <f t="shared" si="0"/>
        <v>110</v>
      </c>
      <c r="J5" s="4">
        <f t="shared" si="0"/>
        <v>110.4</v>
      </c>
      <c r="K5" s="5">
        <f t="shared" si="0"/>
        <v>2.8</v>
      </c>
      <c r="L5" s="9">
        <f t="shared" si="0"/>
        <v>128.495</v>
      </c>
      <c r="M5" s="3">
        <f t="shared" si="0"/>
        <v>5</v>
      </c>
      <c r="N5" s="3">
        <f t="shared" si="0"/>
        <v>72118</v>
      </c>
      <c r="O5" s="6">
        <f t="shared" si="0"/>
        <v>44838.584837962961</v>
      </c>
      <c r="Q5" s="2" t="str">
        <f>IF(A73="","",A73)</f>
        <v>NDX GNM M1</v>
      </c>
      <c r="R5" s="2" t="str">
        <f t="shared" ref="R5:AE14" si="1">IF(B73="","",B73)</f>
        <v>Nov-2022</v>
      </c>
      <c r="S5" s="3">
        <f t="shared" si="1"/>
        <v>5</v>
      </c>
      <c r="T5" s="4">
        <f t="shared" si="1"/>
        <v>166.565</v>
      </c>
      <c r="U5" s="4">
        <f t="shared" si="1"/>
        <v>166.95</v>
      </c>
      <c r="V5" s="3">
        <f t="shared" si="1"/>
        <v>5</v>
      </c>
      <c r="W5" s="5" t="str">
        <f t="shared" si="1"/>
        <v/>
      </c>
      <c r="X5" s="5" t="str">
        <f t="shared" si="1"/>
        <v/>
      </c>
      <c r="Y5" s="5" t="str">
        <f t="shared" si="1"/>
        <v/>
      </c>
      <c r="Z5" s="4" t="str">
        <f t="shared" si="1"/>
        <v/>
      </c>
      <c r="AA5" s="5" t="str">
        <f t="shared" si="1"/>
        <v/>
      </c>
      <c r="AB5" s="9">
        <f t="shared" si="1"/>
        <v>170.755</v>
      </c>
      <c r="AC5" s="3" t="str">
        <f t="shared" si="1"/>
        <v/>
      </c>
      <c r="AD5" s="3" t="str">
        <f t="shared" si="1"/>
        <v/>
      </c>
      <c r="AE5" s="6">
        <f t="shared" si="1"/>
        <v>44838.584930555553</v>
      </c>
      <c r="AG5" s="2" t="str">
        <f>IF(A97="","",A97)</f>
        <v>GFI THE M1</v>
      </c>
      <c r="AH5" s="2" t="str">
        <f t="shared" ref="AH5:AU13" si="2">IF(B97="","",B97)</f>
        <v>Nov-2022</v>
      </c>
      <c r="AI5" s="3" t="str">
        <f t="shared" si="2"/>
        <v/>
      </c>
      <c r="AJ5" s="4" t="str">
        <f t="shared" si="2"/>
        <v/>
      </c>
      <c r="AK5" s="4" t="str">
        <f t="shared" si="2"/>
        <v/>
      </c>
      <c r="AL5" s="3" t="str">
        <f t="shared" si="2"/>
        <v/>
      </c>
      <c r="AM5" s="5">
        <f t="shared" si="2"/>
        <v>168.85</v>
      </c>
      <c r="AN5" s="5">
        <f t="shared" si="2"/>
        <v>168.85</v>
      </c>
      <c r="AO5" s="5">
        <f t="shared" si="2"/>
        <v>167.15</v>
      </c>
      <c r="AP5" s="4">
        <f t="shared" si="2"/>
        <v>167.5</v>
      </c>
      <c r="AQ5" s="5">
        <f t="shared" si="2"/>
        <v>-2.25</v>
      </c>
      <c r="AR5" s="9">
        <f t="shared" si="2"/>
        <v>169.75</v>
      </c>
      <c r="AS5" s="3">
        <f t="shared" si="2"/>
        <v>70</v>
      </c>
      <c r="AT5" s="3">
        <f t="shared" si="2"/>
        <v>230</v>
      </c>
      <c r="AU5" s="6">
        <f t="shared" si="2"/>
        <v>44838.53497685185</v>
      </c>
      <c r="AW5" s="2" t="str">
        <f>IF(A123="","",A123)</f>
        <v>ICAP THE D0</v>
      </c>
      <c r="AX5" s="2" t="str">
        <f t="shared" ref="AX5:BK5" si="3">IF(B123="","",B123)</f>
        <v/>
      </c>
      <c r="AY5" s="3" t="str">
        <f t="shared" si="3"/>
        <v/>
      </c>
      <c r="AZ5" s="4" t="str">
        <f t="shared" si="3"/>
        <v/>
      </c>
      <c r="BA5" s="4" t="str">
        <f t="shared" si="3"/>
        <v/>
      </c>
      <c r="BB5" s="3" t="str">
        <f t="shared" si="3"/>
        <v/>
      </c>
      <c r="BC5" s="5" t="str">
        <f t="shared" si="3"/>
        <v/>
      </c>
      <c r="BD5" s="5" t="str">
        <f t="shared" si="3"/>
        <v/>
      </c>
      <c r="BE5" s="5" t="str">
        <f t="shared" si="3"/>
        <v/>
      </c>
      <c r="BF5" s="4" t="str">
        <f t="shared" si="3"/>
        <v/>
      </c>
      <c r="BG5" s="5" t="str">
        <f t="shared" si="3"/>
        <v/>
      </c>
      <c r="BH5" s="9" t="str">
        <f t="shared" si="3"/>
        <v/>
      </c>
      <c r="BI5" s="3" t="str">
        <f t="shared" si="3"/>
        <v/>
      </c>
      <c r="BJ5" s="3" t="str">
        <f t="shared" si="3"/>
        <v/>
      </c>
      <c r="BK5" s="6" t="str">
        <f t="shared" si="3"/>
        <v/>
      </c>
      <c r="BM5" s="2" t="str">
        <f>IF(Q51="","",Q51)</f>
        <v>SPE THE M1</v>
      </c>
      <c r="BN5" s="2" t="str">
        <f t="shared" ref="BN5:CA10" si="4">IF(R51="","",R51)</f>
        <v>Nov-2022</v>
      </c>
      <c r="BO5" s="3" t="str">
        <f t="shared" si="4"/>
        <v/>
      </c>
      <c r="BP5" s="4">
        <f t="shared" si="4"/>
        <v>0</v>
      </c>
      <c r="BQ5" s="4">
        <f t="shared" si="4"/>
        <v>0</v>
      </c>
      <c r="BR5" s="3" t="str">
        <f t="shared" si="4"/>
        <v/>
      </c>
      <c r="BS5" s="5" t="str">
        <f t="shared" si="4"/>
        <v/>
      </c>
      <c r="BT5" s="5" t="str">
        <f t="shared" si="4"/>
        <v/>
      </c>
      <c r="BU5" s="5" t="str">
        <f t="shared" si="4"/>
        <v/>
      </c>
      <c r="BV5" s="4" t="str">
        <f t="shared" si="4"/>
        <v/>
      </c>
      <c r="BW5" s="5" t="str">
        <f t="shared" si="4"/>
        <v/>
      </c>
      <c r="BX5" s="9">
        <f t="shared" si="4"/>
        <v>196</v>
      </c>
      <c r="BY5" s="3" t="str">
        <f t="shared" si="4"/>
        <v/>
      </c>
      <c r="BZ5" s="3">
        <f t="shared" si="4"/>
        <v>0</v>
      </c>
      <c r="CA5" s="6">
        <f t="shared" si="4"/>
        <v>44838.182326388887</v>
      </c>
    </row>
    <row r="6" spans="1:79" x14ac:dyDescent="0.25">
      <c r="A6" s="2" t="str">
        <f t="shared" ref="A6:O10" si="5">IF(A52="","",A52)</f>
        <v>PEGAS THE DA EGSI</v>
      </c>
      <c r="B6" s="2" t="str">
        <f t="shared" si="5"/>
        <v>EGSI DA</v>
      </c>
      <c r="C6" s="3" t="str">
        <f t="shared" si="5"/>
        <v/>
      </c>
      <c r="D6" s="4" t="str">
        <f t="shared" si="5"/>
        <v/>
      </c>
      <c r="E6" s="4" t="str">
        <f t="shared" si="5"/>
        <v/>
      </c>
      <c r="F6" s="3" t="str">
        <f t="shared" si="5"/>
        <v/>
      </c>
      <c r="G6" s="5" t="str">
        <f t="shared" si="5"/>
        <v/>
      </c>
      <c r="H6" s="5" t="str">
        <f t="shared" si="5"/>
        <v/>
      </c>
      <c r="I6" s="5" t="str">
        <f t="shared" si="5"/>
        <v/>
      </c>
      <c r="J6" s="4" t="str">
        <f t="shared" si="5"/>
        <v/>
      </c>
      <c r="K6" s="5" t="str">
        <f t="shared" si="5"/>
        <v/>
      </c>
      <c r="L6" s="9">
        <f t="shared" si="5"/>
        <v>140.88200000000001</v>
      </c>
      <c r="M6" s="3" t="str">
        <f t="shared" si="5"/>
        <v/>
      </c>
      <c r="N6" s="3" t="str">
        <f t="shared" si="5"/>
        <v/>
      </c>
      <c r="O6" s="6">
        <f t="shared" si="5"/>
        <v>44838.294756944444</v>
      </c>
      <c r="Q6" s="2" t="str">
        <f t="shared" ref="Q6:Q14" si="6">IF(A74="","",A74)</f>
        <v>NDX GNM M2</v>
      </c>
      <c r="R6" s="2" t="str">
        <f t="shared" si="1"/>
        <v>Dec-2022</v>
      </c>
      <c r="S6" s="3">
        <f t="shared" si="1"/>
        <v>5</v>
      </c>
      <c r="T6" s="4">
        <f t="shared" si="1"/>
        <v>173.44</v>
      </c>
      <c r="U6" s="4" t="str">
        <f t="shared" si="1"/>
        <v/>
      </c>
      <c r="V6" s="3" t="str">
        <f t="shared" si="1"/>
        <v/>
      </c>
      <c r="W6" s="5" t="str">
        <f t="shared" si="1"/>
        <v/>
      </c>
      <c r="X6" s="5" t="str">
        <f t="shared" si="1"/>
        <v/>
      </c>
      <c r="Y6" s="5" t="str">
        <f t="shared" si="1"/>
        <v/>
      </c>
      <c r="Z6" s="4" t="str">
        <f t="shared" si="1"/>
        <v/>
      </c>
      <c r="AA6" s="5" t="str">
        <f t="shared" si="1"/>
        <v/>
      </c>
      <c r="AB6" s="9">
        <f t="shared" si="1"/>
        <v>177.173</v>
      </c>
      <c r="AC6" s="3" t="str">
        <f t="shared" si="1"/>
        <v/>
      </c>
      <c r="AD6" s="3" t="str">
        <f t="shared" si="1"/>
        <v/>
      </c>
      <c r="AE6" s="6">
        <f t="shared" si="1"/>
        <v>44838.584930555553</v>
      </c>
      <c r="AG6" s="2" t="str">
        <f t="shared" ref="AG6:AG13" si="7">IF(A98="","",A98)</f>
        <v>GFI THE M2</v>
      </c>
      <c r="AH6" s="2" t="str">
        <f t="shared" si="2"/>
        <v>Dec-2022</v>
      </c>
      <c r="AI6" s="3" t="str">
        <f t="shared" si="2"/>
        <v/>
      </c>
      <c r="AJ6" s="4" t="str">
        <f t="shared" si="2"/>
        <v/>
      </c>
      <c r="AK6" s="4" t="str">
        <f t="shared" si="2"/>
        <v/>
      </c>
      <c r="AL6" s="3" t="str">
        <f t="shared" si="2"/>
        <v/>
      </c>
      <c r="AM6" s="5" t="str">
        <f t="shared" si="2"/>
        <v/>
      </c>
      <c r="AN6" s="5" t="str">
        <f t="shared" si="2"/>
        <v/>
      </c>
      <c r="AO6" s="5" t="str">
        <f t="shared" si="2"/>
        <v/>
      </c>
      <c r="AP6" s="4" t="str">
        <f t="shared" si="2"/>
        <v/>
      </c>
      <c r="AQ6" s="5" t="str">
        <f t="shared" si="2"/>
        <v/>
      </c>
      <c r="AR6" s="9">
        <f t="shared" si="2"/>
        <v>226.1</v>
      </c>
      <c r="AS6" s="3" t="str">
        <f t="shared" si="2"/>
        <v/>
      </c>
      <c r="AT6" s="3">
        <f t="shared" si="2"/>
        <v>0</v>
      </c>
      <c r="AU6" s="6">
        <f t="shared" si="2"/>
        <v>44834.581678240742</v>
      </c>
      <c r="BM6" s="2" t="str">
        <f t="shared" ref="BM6:BM10" si="8">IF(Q52="","",Q52)</f>
        <v>SPE THE M2</v>
      </c>
      <c r="BN6" s="2" t="str">
        <f t="shared" si="4"/>
        <v>Dec-2022</v>
      </c>
      <c r="BO6" s="3" t="str">
        <f t="shared" si="4"/>
        <v/>
      </c>
      <c r="BP6" s="4" t="str">
        <f t="shared" si="4"/>
        <v/>
      </c>
      <c r="BQ6" s="4" t="str">
        <f t="shared" si="4"/>
        <v/>
      </c>
      <c r="BR6" s="3" t="str">
        <f t="shared" si="4"/>
        <v/>
      </c>
      <c r="BS6" s="5" t="str">
        <f t="shared" si="4"/>
        <v/>
      </c>
      <c r="BT6" s="5" t="str">
        <f t="shared" si="4"/>
        <v/>
      </c>
      <c r="BU6" s="5" t="str">
        <f t="shared" si="4"/>
        <v/>
      </c>
      <c r="BV6" s="4" t="str">
        <f t="shared" si="4"/>
        <v/>
      </c>
      <c r="BW6" s="5" t="str">
        <f t="shared" si="4"/>
        <v/>
      </c>
      <c r="BX6" s="9">
        <f t="shared" si="4"/>
        <v>212</v>
      </c>
      <c r="BY6" s="3" t="str">
        <f t="shared" si="4"/>
        <v/>
      </c>
      <c r="BZ6" s="3">
        <f t="shared" si="4"/>
        <v>0</v>
      </c>
      <c r="CA6" s="6">
        <f t="shared" si="4"/>
        <v>44838.473124999997</v>
      </c>
    </row>
    <row r="7" spans="1:79" x14ac:dyDescent="0.25">
      <c r="A7" s="2" t="str">
        <f t="shared" si="5"/>
        <v>PEGAS THE Saturday</v>
      </c>
      <c r="B7" s="2" t="str">
        <f t="shared" si="5"/>
        <v>Saturday</v>
      </c>
      <c r="C7" s="3" t="str">
        <f t="shared" si="5"/>
        <v/>
      </c>
      <c r="D7" s="4" t="str">
        <f t="shared" si="5"/>
        <v/>
      </c>
      <c r="E7" s="4" t="str">
        <f t="shared" si="5"/>
        <v/>
      </c>
      <c r="F7" s="3" t="str">
        <f t="shared" si="5"/>
        <v/>
      </c>
      <c r="G7" s="5" t="str">
        <f t="shared" si="5"/>
        <v/>
      </c>
      <c r="H7" s="5" t="str">
        <f t="shared" si="5"/>
        <v/>
      </c>
      <c r="I7" s="5" t="str">
        <f t="shared" si="5"/>
        <v/>
      </c>
      <c r="J7" s="4" t="str">
        <f t="shared" si="5"/>
        <v/>
      </c>
      <c r="K7" s="5" t="str">
        <f t="shared" si="5"/>
        <v/>
      </c>
      <c r="L7" s="9">
        <f t="shared" si="5"/>
        <v>160.29300000000001</v>
      </c>
      <c r="M7" s="3" t="str">
        <f t="shared" si="5"/>
        <v/>
      </c>
      <c r="N7" s="3">
        <f t="shared" si="5"/>
        <v>0</v>
      </c>
      <c r="O7" s="6">
        <f t="shared" si="5"/>
        <v>44838.294745370367</v>
      </c>
      <c r="Q7" s="2" t="str">
        <f t="shared" si="6"/>
        <v>NDX GNM M3</v>
      </c>
      <c r="R7" s="2" t="str">
        <f t="shared" si="1"/>
        <v>Jan-2023</v>
      </c>
      <c r="S7" s="3" t="str">
        <f t="shared" si="1"/>
        <v/>
      </c>
      <c r="T7" s="4" t="str">
        <f t="shared" si="1"/>
        <v/>
      </c>
      <c r="U7" s="4" t="str">
        <f t="shared" si="1"/>
        <v/>
      </c>
      <c r="V7" s="3" t="str">
        <f t="shared" si="1"/>
        <v/>
      </c>
      <c r="W7" s="5" t="str">
        <f t="shared" si="1"/>
        <v/>
      </c>
      <c r="X7" s="5" t="str">
        <f t="shared" si="1"/>
        <v/>
      </c>
      <c r="Y7" s="5" t="str">
        <f t="shared" si="1"/>
        <v/>
      </c>
      <c r="Z7" s="4" t="str">
        <f t="shared" si="1"/>
        <v/>
      </c>
      <c r="AA7" s="5" t="str">
        <f t="shared" si="1"/>
        <v/>
      </c>
      <c r="AB7" s="9">
        <f t="shared" si="1"/>
        <v>180.73599999999999</v>
      </c>
      <c r="AC7" s="3" t="str">
        <f t="shared" si="1"/>
        <v/>
      </c>
      <c r="AD7" s="3" t="str">
        <f t="shared" si="1"/>
        <v/>
      </c>
      <c r="AE7" s="6">
        <f t="shared" si="1"/>
        <v>44838.331516203703</v>
      </c>
      <c r="AG7" s="2" t="str">
        <f t="shared" si="7"/>
        <v>GFI THE M3</v>
      </c>
      <c r="AH7" s="2" t="str">
        <f t="shared" si="2"/>
        <v>Jan-2023</v>
      </c>
      <c r="AI7" s="3" t="str">
        <f t="shared" si="2"/>
        <v/>
      </c>
      <c r="AJ7" s="4" t="str">
        <f t="shared" si="2"/>
        <v/>
      </c>
      <c r="AK7" s="4" t="str">
        <f t="shared" si="2"/>
        <v/>
      </c>
      <c r="AL7" s="3" t="str">
        <f t="shared" si="2"/>
        <v/>
      </c>
      <c r="AM7" s="5" t="str">
        <f t="shared" si="2"/>
        <v/>
      </c>
      <c r="AN7" s="5" t="str">
        <f t="shared" si="2"/>
        <v/>
      </c>
      <c r="AO7" s="5" t="str">
        <f t="shared" si="2"/>
        <v/>
      </c>
      <c r="AP7" s="4" t="str">
        <f t="shared" si="2"/>
        <v/>
      </c>
      <c r="AQ7" s="5" t="str">
        <f t="shared" si="2"/>
        <v/>
      </c>
      <c r="AR7" s="9">
        <f t="shared" si="2"/>
        <v>199.45</v>
      </c>
      <c r="AS7" s="3" t="str">
        <f t="shared" si="2"/>
        <v/>
      </c>
      <c r="AT7" s="3">
        <f t="shared" si="2"/>
        <v>0</v>
      </c>
      <c r="AU7" s="6">
        <f t="shared" si="2"/>
        <v>44822.003796296296</v>
      </c>
      <c r="AW7" s="7" t="s">
        <v>665</v>
      </c>
      <c r="AX7" s="8" t="s">
        <v>1</v>
      </c>
      <c r="AY7" s="1" t="s">
        <v>2</v>
      </c>
      <c r="AZ7" s="1" t="s">
        <v>3</v>
      </c>
      <c r="BA7" s="1" t="s">
        <v>4</v>
      </c>
      <c r="BB7" s="1" t="s">
        <v>5</v>
      </c>
      <c r="BC7" s="1" t="s">
        <v>6</v>
      </c>
      <c r="BD7" s="1" t="s">
        <v>7</v>
      </c>
      <c r="BE7" s="1" t="s">
        <v>8</v>
      </c>
      <c r="BF7" s="1" t="s">
        <v>9</v>
      </c>
      <c r="BG7" s="1" t="s">
        <v>10</v>
      </c>
      <c r="BH7" s="1" t="s">
        <v>11</v>
      </c>
      <c r="BI7" s="1" t="s">
        <v>12</v>
      </c>
      <c r="BJ7" s="1" t="s">
        <v>13</v>
      </c>
      <c r="BK7" s="1" t="s">
        <v>14</v>
      </c>
      <c r="BM7" s="2" t="str">
        <f t="shared" si="8"/>
        <v>SPE THE M3</v>
      </c>
      <c r="BN7" s="2" t="str">
        <f t="shared" si="4"/>
        <v>Jan-2023</v>
      </c>
      <c r="BO7" s="3" t="str">
        <f t="shared" si="4"/>
        <v/>
      </c>
      <c r="BP7" s="4">
        <f t="shared" si="4"/>
        <v>0</v>
      </c>
      <c r="BQ7" s="4">
        <f t="shared" si="4"/>
        <v>0</v>
      </c>
      <c r="BR7" s="3" t="str">
        <f t="shared" si="4"/>
        <v/>
      </c>
      <c r="BS7" s="5" t="str">
        <f t="shared" si="4"/>
        <v/>
      </c>
      <c r="BT7" s="5" t="str">
        <f t="shared" si="4"/>
        <v/>
      </c>
      <c r="BU7" s="5" t="str">
        <f t="shared" si="4"/>
        <v/>
      </c>
      <c r="BV7" s="4" t="str">
        <f t="shared" si="4"/>
        <v/>
      </c>
      <c r="BW7" s="5" t="str">
        <f t="shared" si="4"/>
        <v/>
      </c>
      <c r="BX7" s="9">
        <f t="shared" si="4"/>
        <v>224.4</v>
      </c>
      <c r="BY7" s="3" t="str">
        <f t="shared" si="4"/>
        <v/>
      </c>
      <c r="BZ7" s="3">
        <f t="shared" si="4"/>
        <v>0</v>
      </c>
      <c r="CA7" s="6">
        <f t="shared" si="4"/>
        <v>44835.003634259258</v>
      </c>
    </row>
    <row r="8" spans="1:79" x14ac:dyDescent="0.25">
      <c r="A8" s="2" t="str">
        <f t="shared" si="5"/>
        <v>PEGAS THE Sunday</v>
      </c>
      <c r="B8" s="2" t="str">
        <f t="shared" si="5"/>
        <v>Sunday</v>
      </c>
      <c r="C8" s="3" t="str">
        <f t="shared" si="5"/>
        <v/>
      </c>
      <c r="D8" s="4" t="str">
        <f t="shared" si="5"/>
        <v/>
      </c>
      <c r="E8" s="4" t="str">
        <f t="shared" si="5"/>
        <v/>
      </c>
      <c r="F8" s="3" t="str">
        <f t="shared" si="5"/>
        <v/>
      </c>
      <c r="G8" s="5" t="str">
        <f t="shared" si="5"/>
        <v/>
      </c>
      <c r="H8" s="5" t="str">
        <f t="shared" si="5"/>
        <v/>
      </c>
      <c r="I8" s="5" t="str">
        <f t="shared" si="5"/>
        <v/>
      </c>
      <c r="J8" s="4" t="str">
        <f t="shared" si="5"/>
        <v/>
      </c>
      <c r="K8" s="5" t="str">
        <f t="shared" si="5"/>
        <v/>
      </c>
      <c r="L8" s="9">
        <f t="shared" si="5"/>
        <v>158</v>
      </c>
      <c r="M8" s="3" t="str">
        <f t="shared" si="5"/>
        <v/>
      </c>
      <c r="N8" s="3">
        <f t="shared" si="5"/>
        <v>0</v>
      </c>
      <c r="O8" s="6">
        <f t="shared" si="5"/>
        <v>44838.421678240738</v>
      </c>
      <c r="Q8" s="2" t="str">
        <f t="shared" si="6"/>
        <v>NDX GNM M4</v>
      </c>
      <c r="R8" s="2" t="str">
        <f t="shared" si="1"/>
        <v>Feb-2023</v>
      </c>
      <c r="S8" s="3" t="str">
        <f t="shared" si="1"/>
        <v/>
      </c>
      <c r="T8" s="4" t="str">
        <f t="shared" si="1"/>
        <v/>
      </c>
      <c r="U8" s="4" t="str">
        <f t="shared" si="1"/>
        <v/>
      </c>
      <c r="V8" s="3" t="str">
        <f t="shared" si="1"/>
        <v/>
      </c>
      <c r="W8" s="5" t="str">
        <f t="shared" si="1"/>
        <v/>
      </c>
      <c r="X8" s="5" t="str">
        <f t="shared" si="1"/>
        <v/>
      </c>
      <c r="Y8" s="5" t="str">
        <f t="shared" si="1"/>
        <v/>
      </c>
      <c r="Z8" s="4" t="str">
        <f t="shared" si="1"/>
        <v/>
      </c>
      <c r="AA8" s="5" t="str">
        <f t="shared" si="1"/>
        <v/>
      </c>
      <c r="AB8" s="9">
        <f t="shared" si="1"/>
        <v>180.87200000000001</v>
      </c>
      <c r="AC8" s="3" t="str">
        <f t="shared" si="1"/>
        <v/>
      </c>
      <c r="AD8" s="3" t="str">
        <f t="shared" si="1"/>
        <v/>
      </c>
      <c r="AE8" s="6">
        <f t="shared" si="1"/>
        <v>44838.331504629627</v>
      </c>
      <c r="AG8" s="2" t="str">
        <f t="shared" si="7"/>
        <v>GFI THE M4</v>
      </c>
      <c r="AH8" s="2" t="str">
        <f t="shared" si="2"/>
        <v>Feb-2023</v>
      </c>
      <c r="AI8" s="3" t="str">
        <f t="shared" si="2"/>
        <v/>
      </c>
      <c r="AJ8" s="4" t="str">
        <f t="shared" si="2"/>
        <v/>
      </c>
      <c r="AK8" s="4" t="str">
        <f t="shared" si="2"/>
        <v/>
      </c>
      <c r="AL8" s="3" t="str">
        <f t="shared" si="2"/>
        <v/>
      </c>
      <c r="AM8" s="5" t="str">
        <f t="shared" si="2"/>
        <v/>
      </c>
      <c r="AN8" s="5" t="str">
        <f t="shared" si="2"/>
        <v/>
      </c>
      <c r="AO8" s="5" t="str">
        <f t="shared" si="2"/>
        <v/>
      </c>
      <c r="AP8" s="4" t="str">
        <f t="shared" si="2"/>
        <v/>
      </c>
      <c r="AQ8" s="5" t="str">
        <f t="shared" si="2"/>
        <v/>
      </c>
      <c r="AR8" s="9">
        <f t="shared" si="2"/>
        <v>204</v>
      </c>
      <c r="AS8" s="3" t="str">
        <f t="shared" si="2"/>
        <v/>
      </c>
      <c r="AT8" s="3">
        <f t="shared" si="2"/>
        <v>0</v>
      </c>
      <c r="AU8" s="6">
        <f t="shared" si="2"/>
        <v>44829.003553240742</v>
      </c>
      <c r="AW8" s="2" t="str">
        <f>IF(A124="","",A124)</f>
        <v>ICAP THE M1</v>
      </c>
      <c r="AX8" s="2" t="str">
        <f t="shared" ref="AX8:BK13" si="9">IF(B124="","",B124)</f>
        <v>Nov-2022</v>
      </c>
      <c r="AY8" s="3" t="str">
        <f t="shared" si="9"/>
        <v/>
      </c>
      <c r="AZ8" s="4" t="str">
        <f t="shared" si="9"/>
        <v/>
      </c>
      <c r="BA8" s="4" t="str">
        <f t="shared" si="9"/>
        <v/>
      </c>
      <c r="BB8" s="3" t="str">
        <f t="shared" si="9"/>
        <v/>
      </c>
      <c r="BC8" s="5">
        <f t="shared" si="9"/>
        <v>166.35</v>
      </c>
      <c r="BD8" s="5">
        <f t="shared" si="9"/>
        <v>167.13499999999999</v>
      </c>
      <c r="BE8" s="5">
        <f t="shared" si="9"/>
        <v>166.35</v>
      </c>
      <c r="BF8" s="4">
        <f t="shared" si="9"/>
        <v>167.13499999999999</v>
      </c>
      <c r="BG8" s="5">
        <f t="shared" si="9"/>
        <v>0.78500000000000003</v>
      </c>
      <c r="BH8" s="9">
        <f t="shared" si="9"/>
        <v>166.35</v>
      </c>
      <c r="BI8" s="3" t="str">
        <f t="shared" si="9"/>
        <v/>
      </c>
      <c r="BJ8" s="3" t="str">
        <f t="shared" si="9"/>
        <v/>
      </c>
      <c r="BK8" s="6">
        <f t="shared" si="9"/>
        <v>44838.583344907405</v>
      </c>
      <c r="BM8" s="2" t="str">
        <f t="shared" si="8"/>
        <v>SPE THE M4</v>
      </c>
      <c r="BN8" s="2" t="str">
        <f t="shared" si="4"/>
        <v>Feb-2023</v>
      </c>
      <c r="BO8" s="3" t="str">
        <f t="shared" si="4"/>
        <v/>
      </c>
      <c r="BP8" s="4">
        <f t="shared" si="4"/>
        <v>0</v>
      </c>
      <c r="BQ8" s="4">
        <f t="shared" si="4"/>
        <v>0</v>
      </c>
      <c r="BR8" s="3" t="str">
        <f t="shared" si="4"/>
        <v/>
      </c>
      <c r="BS8" s="5" t="str">
        <f t="shared" si="4"/>
        <v/>
      </c>
      <c r="BT8" s="5" t="str">
        <f t="shared" si="4"/>
        <v/>
      </c>
      <c r="BU8" s="5" t="str">
        <f t="shared" si="4"/>
        <v/>
      </c>
      <c r="BV8" s="4" t="str">
        <f t="shared" si="4"/>
        <v/>
      </c>
      <c r="BW8" s="5" t="str">
        <f t="shared" si="4"/>
        <v/>
      </c>
      <c r="BX8" s="9">
        <f t="shared" si="4"/>
        <v>221.75</v>
      </c>
      <c r="BY8" s="3" t="str">
        <f t="shared" si="4"/>
        <v/>
      </c>
      <c r="BZ8" s="3">
        <f t="shared" si="4"/>
        <v>0</v>
      </c>
      <c r="CA8" s="6">
        <f t="shared" si="4"/>
        <v>44830.003738425927</v>
      </c>
    </row>
    <row r="9" spans="1:79" x14ac:dyDescent="0.25">
      <c r="A9" s="2" t="str">
        <f t="shared" si="5"/>
        <v>PEGAS THE WD</v>
      </c>
      <c r="B9" s="2" t="str">
        <f t="shared" si="5"/>
        <v>WD</v>
      </c>
      <c r="C9" s="3">
        <f t="shared" si="5"/>
        <v>100</v>
      </c>
      <c r="D9" s="4">
        <f t="shared" si="5"/>
        <v>107.72499999999999</v>
      </c>
      <c r="E9" s="4">
        <f t="shared" si="5"/>
        <v>112.6</v>
      </c>
      <c r="F9" s="3">
        <f t="shared" si="5"/>
        <v>50</v>
      </c>
      <c r="G9" s="5">
        <f t="shared" si="5"/>
        <v>110</v>
      </c>
      <c r="H9" s="5">
        <f t="shared" si="5"/>
        <v>123.6</v>
      </c>
      <c r="I9" s="5">
        <f t="shared" si="5"/>
        <v>105.02500000000001</v>
      </c>
      <c r="J9" s="4">
        <f t="shared" si="5"/>
        <v>111</v>
      </c>
      <c r="K9" s="5">
        <f t="shared" si="5"/>
        <v>-4.75</v>
      </c>
      <c r="L9" s="9">
        <f t="shared" si="5"/>
        <v>142.18199999999999</v>
      </c>
      <c r="M9" s="3">
        <f t="shared" si="5"/>
        <v>100</v>
      </c>
      <c r="N9" s="3">
        <f t="shared" si="5"/>
        <v>7984</v>
      </c>
      <c r="O9" s="6">
        <f t="shared" si="5"/>
        <v>44838.584907407407</v>
      </c>
      <c r="Q9" s="2" t="str">
        <f t="shared" si="6"/>
        <v>NDX GNM M5</v>
      </c>
      <c r="R9" s="2" t="str">
        <f t="shared" si="1"/>
        <v>Mar-2023</v>
      </c>
      <c r="S9" s="3" t="str">
        <f t="shared" si="1"/>
        <v/>
      </c>
      <c r="T9" s="4" t="str">
        <f t="shared" si="1"/>
        <v/>
      </c>
      <c r="U9" s="4" t="str">
        <f t="shared" si="1"/>
        <v/>
      </c>
      <c r="V9" s="3" t="str">
        <f t="shared" si="1"/>
        <v/>
      </c>
      <c r="W9" s="5" t="str">
        <f t="shared" si="1"/>
        <v/>
      </c>
      <c r="X9" s="5" t="str">
        <f t="shared" si="1"/>
        <v/>
      </c>
      <c r="Y9" s="5" t="str">
        <f t="shared" si="1"/>
        <v/>
      </c>
      <c r="Z9" s="4" t="str">
        <f t="shared" si="1"/>
        <v/>
      </c>
      <c r="AA9" s="5" t="str">
        <f t="shared" si="1"/>
        <v/>
      </c>
      <c r="AB9" s="9">
        <f t="shared" si="1"/>
        <v>178.148</v>
      </c>
      <c r="AC9" s="3" t="str">
        <f t="shared" si="1"/>
        <v/>
      </c>
      <c r="AD9" s="3" t="str">
        <f t="shared" si="1"/>
        <v/>
      </c>
      <c r="AE9" s="6">
        <f t="shared" si="1"/>
        <v>44838.33152777778</v>
      </c>
      <c r="AG9" s="2" t="str">
        <f t="shared" si="7"/>
        <v>GFI THE M5</v>
      </c>
      <c r="AH9" s="2" t="str">
        <f t="shared" si="2"/>
        <v>Mar-2023</v>
      </c>
      <c r="AI9" s="3" t="str">
        <f t="shared" si="2"/>
        <v/>
      </c>
      <c r="AJ9" s="4" t="str">
        <f t="shared" si="2"/>
        <v/>
      </c>
      <c r="AK9" s="4" t="str">
        <f t="shared" si="2"/>
        <v/>
      </c>
      <c r="AL9" s="3" t="str">
        <f t="shared" si="2"/>
        <v/>
      </c>
      <c r="AM9" s="5" t="str">
        <f t="shared" si="2"/>
        <v/>
      </c>
      <c r="AN9" s="5" t="str">
        <f t="shared" si="2"/>
        <v/>
      </c>
      <c r="AO9" s="5" t="str">
        <f t="shared" si="2"/>
        <v/>
      </c>
      <c r="AP9" s="4" t="str">
        <f t="shared" si="2"/>
        <v/>
      </c>
      <c r="AQ9" s="5" t="str">
        <f t="shared" si="2"/>
        <v/>
      </c>
      <c r="AR9" s="9">
        <f t="shared" si="2"/>
        <v>210.9</v>
      </c>
      <c r="AS9" s="3" t="str">
        <f t="shared" si="2"/>
        <v/>
      </c>
      <c r="AT9" s="3">
        <f t="shared" si="2"/>
        <v>0</v>
      </c>
      <c r="AU9" s="6">
        <f t="shared" si="2"/>
        <v>44818.003750000003</v>
      </c>
      <c r="AW9" s="2" t="str">
        <f t="shared" ref="AW9:AW13" si="10">IF(A125="","",A125)</f>
        <v>ICAP THE M2</v>
      </c>
      <c r="AX9" s="2" t="str">
        <f t="shared" si="9"/>
        <v>Dec-2022</v>
      </c>
      <c r="AY9" s="3" t="str">
        <f t="shared" si="9"/>
        <v/>
      </c>
      <c r="AZ9" s="4" t="str">
        <f t="shared" si="9"/>
        <v/>
      </c>
      <c r="BA9" s="4" t="str">
        <f t="shared" si="9"/>
        <v/>
      </c>
      <c r="BB9" s="3" t="str">
        <f t="shared" si="9"/>
        <v/>
      </c>
      <c r="BC9" s="5">
        <f t="shared" si="9"/>
        <v>174.05</v>
      </c>
      <c r="BD9" s="5">
        <f t="shared" si="9"/>
        <v>174.05</v>
      </c>
      <c r="BE9" s="5">
        <f t="shared" si="9"/>
        <v>174.05</v>
      </c>
      <c r="BF9" s="4">
        <f t="shared" si="9"/>
        <v>174.05</v>
      </c>
      <c r="BG9" s="5">
        <f t="shared" si="9"/>
        <v>-32.950000000000003</v>
      </c>
      <c r="BH9" s="9">
        <f t="shared" si="9"/>
        <v>207</v>
      </c>
      <c r="BI9" s="3" t="str">
        <f t="shared" si="9"/>
        <v/>
      </c>
      <c r="BJ9" s="3" t="str">
        <f t="shared" si="9"/>
        <v/>
      </c>
      <c r="BK9" s="6">
        <f t="shared" si="9"/>
        <v>44838.535162037035</v>
      </c>
      <c r="BM9" s="2" t="str">
        <f t="shared" si="8"/>
        <v>SPE THE M5</v>
      </c>
      <c r="BN9" s="2" t="str">
        <f t="shared" si="4"/>
        <v>Mar-2023</v>
      </c>
      <c r="BO9" s="3" t="str">
        <f t="shared" si="4"/>
        <v/>
      </c>
      <c r="BP9" s="4">
        <f t="shared" si="4"/>
        <v>0</v>
      </c>
      <c r="BQ9" s="4">
        <f t="shared" si="4"/>
        <v>0</v>
      </c>
      <c r="BR9" s="3" t="str">
        <f t="shared" si="4"/>
        <v/>
      </c>
      <c r="BS9" s="5" t="str">
        <f t="shared" si="4"/>
        <v/>
      </c>
      <c r="BT9" s="5" t="str">
        <f t="shared" si="4"/>
        <v/>
      </c>
      <c r="BU9" s="5" t="str">
        <f t="shared" si="4"/>
        <v/>
      </c>
      <c r="BV9" s="4" t="str">
        <f t="shared" si="4"/>
        <v/>
      </c>
      <c r="BW9" s="5" t="str">
        <f t="shared" si="4"/>
        <v/>
      </c>
      <c r="BX9" s="9">
        <f t="shared" si="4"/>
        <v>212</v>
      </c>
      <c r="BY9" s="3" t="str">
        <f t="shared" si="4"/>
        <v/>
      </c>
      <c r="BZ9" s="3">
        <f t="shared" si="4"/>
        <v>0</v>
      </c>
      <c r="CA9" s="6">
        <f t="shared" si="4"/>
        <v>44836.003553240742</v>
      </c>
    </row>
    <row r="10" spans="1:79" x14ac:dyDescent="0.25">
      <c r="A10" s="2" t="str">
        <f t="shared" si="5"/>
        <v>PEGAS THE WE</v>
      </c>
      <c r="B10" s="2" t="str">
        <f t="shared" si="5"/>
        <v>WE</v>
      </c>
      <c r="C10" s="3" t="str">
        <f t="shared" si="5"/>
        <v/>
      </c>
      <c r="D10" s="4" t="str">
        <f t="shared" si="5"/>
        <v/>
      </c>
      <c r="E10" s="4" t="str">
        <f t="shared" si="5"/>
        <v/>
      </c>
      <c r="F10" s="3" t="str">
        <f t="shared" si="5"/>
        <v/>
      </c>
      <c r="G10" s="5" t="str">
        <f t="shared" si="5"/>
        <v/>
      </c>
      <c r="H10" s="5" t="str">
        <f t="shared" si="5"/>
        <v/>
      </c>
      <c r="I10" s="5" t="str">
        <f t="shared" si="5"/>
        <v/>
      </c>
      <c r="J10" s="4" t="str">
        <f t="shared" si="5"/>
        <v/>
      </c>
      <c r="K10" s="5" t="str">
        <f t="shared" si="5"/>
        <v/>
      </c>
      <c r="L10" s="9">
        <f t="shared" si="5"/>
        <v>160.29300000000001</v>
      </c>
      <c r="M10" s="3" t="str">
        <f t="shared" si="5"/>
        <v/>
      </c>
      <c r="N10" s="3">
        <f t="shared" si="5"/>
        <v>0</v>
      </c>
      <c r="O10" s="6">
        <f t="shared" si="5"/>
        <v>44838.294745370367</v>
      </c>
      <c r="Q10" s="2" t="str">
        <f t="shared" si="6"/>
        <v>NDX GNM M6</v>
      </c>
      <c r="R10" s="2" t="str">
        <f t="shared" si="1"/>
        <v>Apr-2023</v>
      </c>
      <c r="S10" s="3" t="str">
        <f t="shared" si="1"/>
        <v/>
      </c>
      <c r="T10" s="4" t="str">
        <f t="shared" si="1"/>
        <v/>
      </c>
      <c r="U10" s="4" t="str">
        <f t="shared" si="1"/>
        <v/>
      </c>
      <c r="V10" s="3" t="str">
        <f t="shared" si="1"/>
        <v/>
      </c>
      <c r="W10" s="5" t="str">
        <f t="shared" si="1"/>
        <v/>
      </c>
      <c r="X10" s="5" t="str">
        <f t="shared" si="1"/>
        <v/>
      </c>
      <c r="Y10" s="5" t="str">
        <f t="shared" si="1"/>
        <v/>
      </c>
      <c r="Z10" s="4" t="str">
        <f t="shared" si="1"/>
        <v/>
      </c>
      <c r="AA10" s="5" t="str">
        <f t="shared" si="1"/>
        <v/>
      </c>
      <c r="AB10" s="9">
        <f t="shared" si="1"/>
        <v>171.76900000000001</v>
      </c>
      <c r="AC10" s="3" t="str">
        <f t="shared" si="1"/>
        <v/>
      </c>
      <c r="AD10" s="3" t="str">
        <f t="shared" si="1"/>
        <v/>
      </c>
      <c r="AE10" s="6">
        <f t="shared" si="1"/>
        <v>44838.331493055557</v>
      </c>
      <c r="AG10" s="2" t="str">
        <f t="shared" si="7"/>
        <v>GFI THE M6</v>
      </c>
      <c r="AH10" s="2" t="str">
        <f t="shared" si="2"/>
        <v>Apr-2023</v>
      </c>
      <c r="AI10" s="3" t="str">
        <f t="shared" si="2"/>
        <v/>
      </c>
      <c r="AJ10" s="4" t="str">
        <f t="shared" si="2"/>
        <v/>
      </c>
      <c r="AK10" s="4" t="str">
        <f t="shared" si="2"/>
        <v/>
      </c>
      <c r="AL10" s="3" t="str">
        <f t="shared" si="2"/>
        <v/>
      </c>
      <c r="AM10" s="5" t="str">
        <f t="shared" si="2"/>
        <v/>
      </c>
      <c r="AN10" s="5" t="str">
        <f t="shared" si="2"/>
        <v/>
      </c>
      <c r="AO10" s="5" t="str">
        <f t="shared" si="2"/>
        <v/>
      </c>
      <c r="AP10" s="4" t="str">
        <f t="shared" si="2"/>
        <v/>
      </c>
      <c r="AQ10" s="5" t="str">
        <f t="shared" si="2"/>
        <v/>
      </c>
      <c r="AR10" s="9">
        <f t="shared" si="2"/>
        <v>191.35</v>
      </c>
      <c r="AS10" s="3" t="str">
        <f t="shared" si="2"/>
        <v/>
      </c>
      <c r="AT10" s="3">
        <f t="shared" si="2"/>
        <v>0</v>
      </c>
      <c r="AU10" s="6">
        <f t="shared" si="2"/>
        <v>44822.003796296296</v>
      </c>
      <c r="AW10" s="2" t="str">
        <f t="shared" si="10"/>
        <v>ICAP THE M3</v>
      </c>
      <c r="AX10" s="2" t="str">
        <f t="shared" si="9"/>
        <v>Jan-2023</v>
      </c>
      <c r="AY10" s="3" t="str">
        <f t="shared" si="9"/>
        <v/>
      </c>
      <c r="AZ10" s="4" t="str">
        <f t="shared" si="9"/>
        <v/>
      </c>
      <c r="BA10" s="4" t="str">
        <f t="shared" si="9"/>
        <v/>
      </c>
      <c r="BB10" s="3" t="str">
        <f t="shared" si="9"/>
        <v/>
      </c>
      <c r="BC10" s="5" t="str">
        <f t="shared" si="9"/>
        <v/>
      </c>
      <c r="BD10" s="5" t="str">
        <f t="shared" si="9"/>
        <v/>
      </c>
      <c r="BE10" s="5" t="str">
        <f t="shared" si="9"/>
        <v/>
      </c>
      <c r="BF10" s="4" t="str">
        <f t="shared" si="9"/>
        <v/>
      </c>
      <c r="BG10" s="5" t="str">
        <f t="shared" si="9"/>
        <v/>
      </c>
      <c r="BH10" s="9">
        <f t="shared" si="9"/>
        <v>203</v>
      </c>
      <c r="BI10" s="3" t="str">
        <f t="shared" si="9"/>
        <v/>
      </c>
      <c r="BJ10" s="3" t="str">
        <f t="shared" si="9"/>
        <v/>
      </c>
      <c r="BK10" s="6">
        <f t="shared" si="9"/>
        <v>44776.763888888891</v>
      </c>
      <c r="BM10" s="2" t="str">
        <f t="shared" si="8"/>
        <v>SPE THE M6</v>
      </c>
      <c r="BN10" s="2" t="str">
        <f t="shared" si="4"/>
        <v>Apr-2023</v>
      </c>
      <c r="BO10" s="3" t="str">
        <f t="shared" si="4"/>
        <v/>
      </c>
      <c r="BP10" s="4">
        <f t="shared" si="4"/>
        <v>0</v>
      </c>
      <c r="BQ10" s="4">
        <f t="shared" si="4"/>
        <v>0</v>
      </c>
      <c r="BR10" s="3" t="str">
        <f t="shared" si="4"/>
        <v/>
      </c>
      <c r="BS10" s="5" t="str">
        <f t="shared" si="4"/>
        <v/>
      </c>
      <c r="BT10" s="5" t="str">
        <f t="shared" si="4"/>
        <v/>
      </c>
      <c r="BU10" s="5" t="str">
        <f t="shared" si="4"/>
        <v/>
      </c>
      <c r="BV10" s="4" t="str">
        <f t="shared" si="4"/>
        <v/>
      </c>
      <c r="BW10" s="5" t="str">
        <f t="shared" si="4"/>
        <v/>
      </c>
      <c r="BX10" s="9">
        <f t="shared" si="4"/>
        <v>170</v>
      </c>
      <c r="BY10" s="3" t="str">
        <f t="shared" si="4"/>
        <v/>
      </c>
      <c r="BZ10" s="3">
        <f t="shared" si="4"/>
        <v>0</v>
      </c>
      <c r="CA10" s="6">
        <f t="shared" si="4"/>
        <v>44786.003576388888</v>
      </c>
    </row>
    <row r="11" spans="1:79" x14ac:dyDescent="0.25"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Q11" s="2" t="str">
        <f t="shared" si="6"/>
        <v>NDX GNM M7</v>
      </c>
      <c r="R11" s="2" t="str">
        <f t="shared" si="1"/>
        <v>May-2023</v>
      </c>
      <c r="S11" s="3" t="str">
        <f t="shared" si="1"/>
        <v/>
      </c>
      <c r="T11" s="4" t="str">
        <f t="shared" si="1"/>
        <v/>
      </c>
      <c r="U11" s="4" t="str">
        <f t="shared" si="1"/>
        <v/>
      </c>
      <c r="V11" s="3" t="str">
        <f t="shared" si="1"/>
        <v/>
      </c>
      <c r="W11" s="5" t="str">
        <f t="shared" si="1"/>
        <v/>
      </c>
      <c r="X11" s="5" t="str">
        <f t="shared" si="1"/>
        <v/>
      </c>
      <c r="Y11" s="5" t="str">
        <f t="shared" si="1"/>
        <v/>
      </c>
      <c r="Z11" s="4" t="str">
        <f t="shared" si="1"/>
        <v/>
      </c>
      <c r="AA11" s="5" t="str">
        <f t="shared" si="1"/>
        <v/>
      </c>
      <c r="AB11" s="9">
        <f t="shared" si="1"/>
        <v>166.71899999999999</v>
      </c>
      <c r="AC11" s="3" t="str">
        <f t="shared" si="1"/>
        <v/>
      </c>
      <c r="AD11" s="3" t="str">
        <f t="shared" si="1"/>
        <v/>
      </c>
      <c r="AE11" s="6">
        <f t="shared" si="1"/>
        <v>44838.331516203703</v>
      </c>
      <c r="AG11" s="2" t="str">
        <f t="shared" si="7"/>
        <v>GFI THE M7</v>
      </c>
      <c r="AH11" s="2" t="str">
        <f t="shared" si="2"/>
        <v>May-2023</v>
      </c>
      <c r="AI11" s="3" t="str">
        <f t="shared" si="2"/>
        <v/>
      </c>
      <c r="AJ11" s="4" t="str">
        <f t="shared" si="2"/>
        <v/>
      </c>
      <c r="AK11" s="4" t="str">
        <f t="shared" si="2"/>
        <v/>
      </c>
      <c r="AL11" s="3" t="str">
        <f t="shared" si="2"/>
        <v/>
      </c>
      <c r="AM11" s="5" t="str">
        <f t="shared" si="2"/>
        <v/>
      </c>
      <c r="AN11" s="5" t="str">
        <f t="shared" si="2"/>
        <v/>
      </c>
      <c r="AO11" s="5" t="str">
        <f t="shared" si="2"/>
        <v/>
      </c>
      <c r="AP11" s="4" t="str">
        <f t="shared" si="2"/>
        <v/>
      </c>
      <c r="AQ11" s="5" t="str">
        <f t="shared" si="2"/>
        <v/>
      </c>
      <c r="AR11" s="9">
        <f t="shared" si="2"/>
        <v>252</v>
      </c>
      <c r="AS11" s="3" t="str">
        <f t="shared" si="2"/>
        <v/>
      </c>
      <c r="AT11" s="3">
        <f t="shared" si="2"/>
        <v>0</v>
      </c>
      <c r="AU11" s="6">
        <f t="shared" si="2"/>
        <v>44802.003645833334</v>
      </c>
      <c r="AW11" s="2" t="str">
        <f t="shared" si="10"/>
        <v>ICAP THE M4</v>
      </c>
      <c r="AX11" s="2" t="str">
        <f t="shared" si="9"/>
        <v>Feb-2023</v>
      </c>
      <c r="AY11" s="3" t="str">
        <f t="shared" si="9"/>
        <v/>
      </c>
      <c r="AZ11" s="4" t="str">
        <f t="shared" si="9"/>
        <v/>
      </c>
      <c r="BA11" s="4" t="str">
        <f t="shared" si="9"/>
        <v/>
      </c>
      <c r="BB11" s="3" t="str">
        <f t="shared" si="9"/>
        <v/>
      </c>
      <c r="BC11" s="5" t="str">
        <f t="shared" si="9"/>
        <v/>
      </c>
      <c r="BD11" s="5" t="str">
        <f t="shared" si="9"/>
        <v/>
      </c>
      <c r="BE11" s="5" t="str">
        <f t="shared" si="9"/>
        <v/>
      </c>
      <c r="BF11" s="4" t="str">
        <f t="shared" si="9"/>
        <v/>
      </c>
      <c r="BG11" s="5" t="str">
        <f t="shared" si="9"/>
        <v/>
      </c>
      <c r="BH11" s="9">
        <f t="shared" si="9"/>
        <v>199</v>
      </c>
      <c r="BI11" s="3" t="str">
        <f t="shared" si="9"/>
        <v/>
      </c>
      <c r="BJ11" s="3" t="str">
        <f t="shared" si="9"/>
        <v/>
      </c>
      <c r="BK11" s="6">
        <f t="shared" si="9"/>
        <v>44814.003703703704</v>
      </c>
    </row>
    <row r="12" spans="1:79" x14ac:dyDescent="0.25">
      <c r="A12" s="7" t="s">
        <v>576</v>
      </c>
      <c r="B12" s="8" t="s">
        <v>1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L12" s="1" t="s">
        <v>11</v>
      </c>
      <c r="M12" s="1" t="s">
        <v>12</v>
      </c>
      <c r="N12" s="1" t="s">
        <v>13</v>
      </c>
      <c r="O12" s="1" t="s">
        <v>14</v>
      </c>
      <c r="Q12" s="2" t="str">
        <f t="shared" si="6"/>
        <v>NDX GNM M8</v>
      </c>
      <c r="R12" s="2" t="str">
        <f t="shared" si="1"/>
        <v>Jun-2023</v>
      </c>
      <c r="S12" s="3" t="str">
        <f t="shared" si="1"/>
        <v/>
      </c>
      <c r="T12" s="4" t="str">
        <f t="shared" si="1"/>
        <v/>
      </c>
      <c r="U12" s="4" t="str">
        <f t="shared" si="1"/>
        <v/>
      </c>
      <c r="V12" s="3" t="str">
        <f t="shared" si="1"/>
        <v/>
      </c>
      <c r="W12" s="5" t="str">
        <f t="shared" si="1"/>
        <v/>
      </c>
      <c r="X12" s="5" t="str">
        <f t="shared" si="1"/>
        <v/>
      </c>
      <c r="Y12" s="5" t="str">
        <f t="shared" si="1"/>
        <v/>
      </c>
      <c r="Z12" s="4" t="str">
        <f t="shared" si="1"/>
        <v/>
      </c>
      <c r="AA12" s="5" t="str">
        <f t="shared" si="1"/>
        <v/>
      </c>
      <c r="AB12" s="9">
        <f t="shared" si="1"/>
        <v>165.11</v>
      </c>
      <c r="AC12" s="3" t="str">
        <f t="shared" si="1"/>
        <v/>
      </c>
      <c r="AD12" s="3" t="str">
        <f t="shared" si="1"/>
        <v/>
      </c>
      <c r="AE12" s="6">
        <f t="shared" si="1"/>
        <v>44838.33152777778</v>
      </c>
      <c r="AG12" s="2" t="str">
        <f t="shared" si="7"/>
        <v>GFI THE M8</v>
      </c>
      <c r="AH12" s="2" t="str">
        <f t="shared" si="2"/>
        <v/>
      </c>
      <c r="AI12" s="3" t="str">
        <f t="shared" si="2"/>
        <v/>
      </c>
      <c r="AJ12" s="4" t="str">
        <f t="shared" si="2"/>
        <v/>
      </c>
      <c r="AK12" s="4" t="str">
        <f t="shared" si="2"/>
        <v/>
      </c>
      <c r="AL12" s="3" t="str">
        <f t="shared" si="2"/>
        <v/>
      </c>
      <c r="AM12" s="5" t="str">
        <f t="shared" si="2"/>
        <v/>
      </c>
      <c r="AN12" s="5" t="str">
        <f t="shared" si="2"/>
        <v/>
      </c>
      <c r="AO12" s="5" t="str">
        <f t="shared" si="2"/>
        <v/>
      </c>
      <c r="AP12" s="4" t="str">
        <f t="shared" si="2"/>
        <v/>
      </c>
      <c r="AQ12" s="5" t="str">
        <f t="shared" si="2"/>
        <v/>
      </c>
      <c r="AR12" s="9" t="str">
        <f t="shared" si="2"/>
        <v/>
      </c>
      <c r="AS12" s="3" t="str">
        <f t="shared" si="2"/>
        <v/>
      </c>
      <c r="AT12" s="3" t="str">
        <f t="shared" si="2"/>
        <v/>
      </c>
      <c r="AU12" s="6" t="str">
        <f t="shared" si="2"/>
        <v/>
      </c>
      <c r="AW12" s="2" t="str">
        <f t="shared" si="10"/>
        <v>ICAP THE M5</v>
      </c>
      <c r="AX12" s="2" t="str">
        <f t="shared" si="9"/>
        <v>Mar-2023</v>
      </c>
      <c r="AY12" s="3" t="str">
        <f t="shared" si="9"/>
        <v/>
      </c>
      <c r="AZ12" s="4" t="str">
        <f t="shared" si="9"/>
        <v/>
      </c>
      <c r="BA12" s="4" t="str">
        <f t="shared" si="9"/>
        <v/>
      </c>
      <c r="BB12" s="3" t="str">
        <f t="shared" si="9"/>
        <v/>
      </c>
      <c r="BC12" s="5" t="str">
        <f t="shared" si="9"/>
        <v/>
      </c>
      <c r="BD12" s="5" t="str">
        <f t="shared" si="9"/>
        <v/>
      </c>
      <c r="BE12" s="5" t="str">
        <f t="shared" si="9"/>
        <v/>
      </c>
      <c r="BF12" s="4" t="str">
        <f t="shared" si="9"/>
        <v/>
      </c>
      <c r="BG12" s="5" t="str">
        <f t="shared" si="9"/>
        <v/>
      </c>
      <c r="BH12" s="9">
        <f t="shared" si="9"/>
        <v>282.3</v>
      </c>
      <c r="BI12" s="3" t="str">
        <f t="shared" si="9"/>
        <v/>
      </c>
      <c r="BJ12" s="3" t="str">
        <f t="shared" si="9"/>
        <v/>
      </c>
      <c r="BK12" s="6">
        <f t="shared" si="9"/>
        <v>44802.003541666665</v>
      </c>
      <c r="BM12" s="7" t="s">
        <v>577</v>
      </c>
      <c r="BN12" s="8" t="s">
        <v>1</v>
      </c>
      <c r="BO12" s="1" t="s">
        <v>2</v>
      </c>
      <c r="BP12" s="1" t="s">
        <v>3</v>
      </c>
      <c r="BQ12" s="1" t="s">
        <v>4</v>
      </c>
      <c r="BR12" s="1" t="s">
        <v>5</v>
      </c>
      <c r="BS12" s="1" t="s">
        <v>6</v>
      </c>
      <c r="BT12" s="1" t="s">
        <v>7</v>
      </c>
      <c r="BU12" s="1" t="s">
        <v>8</v>
      </c>
      <c r="BV12" s="1" t="s">
        <v>9</v>
      </c>
      <c r="BW12" s="1" t="s">
        <v>10</v>
      </c>
      <c r="BX12" s="1" t="s">
        <v>11</v>
      </c>
      <c r="BY12" s="1" t="s">
        <v>12</v>
      </c>
      <c r="BZ12" s="1" t="s">
        <v>13</v>
      </c>
      <c r="CA12" s="1" t="s">
        <v>14</v>
      </c>
    </row>
    <row r="13" spans="1:79" x14ac:dyDescent="0.25">
      <c r="A13" s="2" t="str">
        <f>IF(A57="","",A57)</f>
        <v>PEGAS THE M1</v>
      </c>
      <c r="B13" s="2" t="str">
        <f t="shared" ref="B13:O13" si="11">IF(B57="","",B57)</f>
        <v>Nov-2022</v>
      </c>
      <c r="C13" s="3">
        <f t="shared" si="11"/>
        <v>1</v>
      </c>
      <c r="D13" s="4">
        <f t="shared" si="11"/>
        <v>165.86</v>
      </c>
      <c r="E13" s="4">
        <f t="shared" si="11"/>
        <v>166.7</v>
      </c>
      <c r="F13" s="3">
        <f t="shared" si="11"/>
        <v>1</v>
      </c>
      <c r="G13" s="5">
        <f t="shared" si="11"/>
        <v>167.5</v>
      </c>
      <c r="H13" s="5">
        <f t="shared" si="11"/>
        <v>168</v>
      </c>
      <c r="I13" s="5">
        <f t="shared" si="11"/>
        <v>167.5</v>
      </c>
      <c r="J13" s="4">
        <f t="shared" si="11"/>
        <v>168</v>
      </c>
      <c r="K13" s="5">
        <f t="shared" si="11"/>
        <v>-2.617</v>
      </c>
      <c r="L13" s="9">
        <f t="shared" si="11"/>
        <v>170.61699999999999</v>
      </c>
      <c r="M13" s="3">
        <f t="shared" si="11"/>
        <v>2</v>
      </c>
      <c r="N13" s="3">
        <f t="shared" si="11"/>
        <v>6</v>
      </c>
      <c r="O13" s="6">
        <f t="shared" si="11"/>
        <v>44838.584814814814</v>
      </c>
      <c r="Q13" s="2" t="str">
        <f t="shared" si="6"/>
        <v>NDX GNM M9</v>
      </c>
      <c r="R13" s="2" t="str">
        <f t="shared" si="1"/>
        <v>Jul-2023</v>
      </c>
      <c r="S13" s="3" t="str">
        <f t="shared" si="1"/>
        <v/>
      </c>
      <c r="T13" s="4" t="str">
        <f t="shared" si="1"/>
        <v/>
      </c>
      <c r="U13" s="4" t="str">
        <f t="shared" si="1"/>
        <v/>
      </c>
      <c r="V13" s="3" t="str">
        <f t="shared" si="1"/>
        <v/>
      </c>
      <c r="W13" s="5" t="str">
        <f t="shared" si="1"/>
        <v/>
      </c>
      <c r="X13" s="5" t="str">
        <f t="shared" si="1"/>
        <v/>
      </c>
      <c r="Y13" s="5" t="str">
        <f t="shared" si="1"/>
        <v/>
      </c>
      <c r="Z13" s="4" t="str">
        <f t="shared" si="1"/>
        <v/>
      </c>
      <c r="AA13" s="5" t="str">
        <f t="shared" si="1"/>
        <v/>
      </c>
      <c r="AB13" s="9">
        <f t="shared" si="1"/>
        <v>164.64500000000001</v>
      </c>
      <c r="AC13" s="3" t="str">
        <f t="shared" si="1"/>
        <v/>
      </c>
      <c r="AD13" s="3" t="str">
        <f t="shared" si="1"/>
        <v/>
      </c>
      <c r="AE13" s="6">
        <f t="shared" si="1"/>
        <v>44838.33148148148</v>
      </c>
      <c r="AG13" s="2" t="str">
        <f t="shared" si="7"/>
        <v>GFI THE M9</v>
      </c>
      <c r="AH13" s="2" t="str">
        <f t="shared" si="2"/>
        <v>Jul-2023</v>
      </c>
      <c r="AI13" s="3" t="str">
        <f t="shared" si="2"/>
        <v/>
      </c>
      <c r="AJ13" s="4" t="str">
        <f t="shared" si="2"/>
        <v/>
      </c>
      <c r="AK13" s="4" t="str">
        <f t="shared" si="2"/>
        <v/>
      </c>
      <c r="AL13" s="3" t="str">
        <f t="shared" si="2"/>
        <v/>
      </c>
      <c r="AM13" s="5" t="str">
        <f t="shared" si="2"/>
        <v/>
      </c>
      <c r="AN13" s="5" t="str">
        <f t="shared" si="2"/>
        <v/>
      </c>
      <c r="AO13" s="5" t="str">
        <f t="shared" si="2"/>
        <v/>
      </c>
      <c r="AP13" s="4" t="str">
        <f t="shared" si="2"/>
        <v/>
      </c>
      <c r="AQ13" s="5" t="str">
        <f t="shared" si="2"/>
        <v/>
      </c>
      <c r="AR13" s="9">
        <f t="shared" si="2"/>
        <v>171</v>
      </c>
      <c r="AS13" s="3" t="str">
        <f t="shared" si="2"/>
        <v/>
      </c>
      <c r="AT13" s="3">
        <f t="shared" si="2"/>
        <v>0</v>
      </c>
      <c r="AU13" s="6">
        <f t="shared" si="2"/>
        <v>44822.003796296296</v>
      </c>
      <c r="AW13" s="2" t="str">
        <f t="shared" si="10"/>
        <v>ICAP THEL M1</v>
      </c>
      <c r="AX13" s="2" t="str">
        <f t="shared" si="9"/>
        <v/>
      </c>
      <c r="AY13" s="3" t="str">
        <f t="shared" si="9"/>
        <v/>
      </c>
      <c r="AZ13" s="4" t="str">
        <f t="shared" si="9"/>
        <v/>
      </c>
      <c r="BA13" s="4" t="str">
        <f t="shared" si="9"/>
        <v/>
      </c>
      <c r="BB13" s="3" t="str">
        <f t="shared" si="9"/>
        <v/>
      </c>
      <c r="BC13" s="5" t="str">
        <f t="shared" si="9"/>
        <v/>
      </c>
      <c r="BD13" s="5" t="str">
        <f t="shared" si="9"/>
        <v/>
      </c>
      <c r="BE13" s="5" t="str">
        <f t="shared" si="9"/>
        <v/>
      </c>
      <c r="BF13" s="4" t="str">
        <f t="shared" si="9"/>
        <v/>
      </c>
      <c r="BG13" s="5" t="str">
        <f t="shared" si="9"/>
        <v/>
      </c>
      <c r="BH13" s="9" t="str">
        <f t="shared" si="9"/>
        <v/>
      </c>
      <c r="BI13" s="3" t="str">
        <f t="shared" si="9"/>
        <v/>
      </c>
      <c r="BJ13" s="3" t="str">
        <f t="shared" si="9"/>
        <v/>
      </c>
      <c r="BK13" s="6" t="str">
        <f t="shared" si="9"/>
        <v/>
      </c>
      <c r="BM13" s="2" t="str">
        <f>IF(Q57="","",Q57)</f>
        <v>SPE THE Q1</v>
      </c>
      <c r="BN13" s="2" t="str">
        <f t="shared" ref="BN13:CA16" si="12">IF(R57="","",R57)</f>
        <v>Q1-2023</v>
      </c>
      <c r="BO13" s="3" t="str">
        <f t="shared" si="12"/>
        <v/>
      </c>
      <c r="BP13" s="4">
        <f t="shared" si="12"/>
        <v>0</v>
      </c>
      <c r="BQ13" s="4">
        <f t="shared" si="12"/>
        <v>0</v>
      </c>
      <c r="BR13" s="3" t="str">
        <f t="shared" si="12"/>
        <v/>
      </c>
      <c r="BS13" s="5" t="str">
        <f t="shared" si="12"/>
        <v/>
      </c>
      <c r="BT13" s="5" t="str">
        <f t="shared" si="12"/>
        <v/>
      </c>
      <c r="BU13" s="5" t="str">
        <f t="shared" si="12"/>
        <v/>
      </c>
      <c r="BV13" s="4" t="str">
        <f t="shared" si="12"/>
        <v/>
      </c>
      <c r="BW13" s="5" t="str">
        <f t="shared" si="12"/>
        <v/>
      </c>
      <c r="BX13" s="9">
        <f t="shared" si="12"/>
        <v>215</v>
      </c>
      <c r="BY13" s="3" t="str">
        <f t="shared" si="12"/>
        <v/>
      </c>
      <c r="BZ13" s="3">
        <f t="shared" si="12"/>
        <v>0</v>
      </c>
      <c r="CA13" s="6">
        <f t="shared" si="12"/>
        <v>44838.003622685188</v>
      </c>
    </row>
    <row r="14" spans="1:79" x14ac:dyDescent="0.25">
      <c r="A14" s="2" t="str">
        <f t="shared" ref="A14:O16" si="13">IF(A58="","",A58)</f>
        <v>PEGAS THE M2</v>
      </c>
      <c r="B14" s="2" t="str">
        <f t="shared" si="13"/>
        <v>Dec-2022</v>
      </c>
      <c r="C14" s="3">
        <f t="shared" si="13"/>
        <v>2</v>
      </c>
      <c r="D14" s="4">
        <f t="shared" si="13"/>
        <v>172.32499999999999</v>
      </c>
      <c r="E14" s="4">
        <f t="shared" si="13"/>
        <v>179.465</v>
      </c>
      <c r="F14" s="3">
        <f t="shared" si="13"/>
        <v>5</v>
      </c>
      <c r="G14" s="5">
        <f t="shared" si="13"/>
        <v>175</v>
      </c>
      <c r="H14" s="5">
        <f t="shared" si="13"/>
        <v>175</v>
      </c>
      <c r="I14" s="5">
        <f t="shared" si="13"/>
        <v>175</v>
      </c>
      <c r="J14" s="4">
        <f t="shared" si="13"/>
        <v>175</v>
      </c>
      <c r="K14" s="5">
        <f t="shared" si="13"/>
        <v>-2.069</v>
      </c>
      <c r="L14" s="9">
        <f t="shared" si="13"/>
        <v>177.06899999999999</v>
      </c>
      <c r="M14" s="3">
        <f t="shared" si="13"/>
        <v>2</v>
      </c>
      <c r="N14" s="3">
        <f t="shared" si="13"/>
        <v>2</v>
      </c>
      <c r="O14" s="6">
        <f t="shared" si="13"/>
        <v>44838.584826388891</v>
      </c>
      <c r="Q14" s="2" t="str">
        <f t="shared" si="6"/>
        <v>NDX GNM M10</v>
      </c>
      <c r="R14" s="2" t="str">
        <f t="shared" si="1"/>
        <v>Aug-2023</v>
      </c>
      <c r="S14" s="3" t="str">
        <f t="shared" si="1"/>
        <v/>
      </c>
      <c r="T14" s="4" t="str">
        <f t="shared" si="1"/>
        <v/>
      </c>
      <c r="U14" s="4" t="str">
        <f t="shared" si="1"/>
        <v/>
      </c>
      <c r="V14" s="3" t="str">
        <f t="shared" si="1"/>
        <v/>
      </c>
      <c r="W14" s="5" t="str">
        <f t="shared" si="1"/>
        <v/>
      </c>
      <c r="X14" s="5" t="str">
        <f t="shared" si="1"/>
        <v/>
      </c>
      <c r="Y14" s="5" t="str">
        <f t="shared" si="1"/>
        <v/>
      </c>
      <c r="Z14" s="4" t="str">
        <f t="shared" si="1"/>
        <v/>
      </c>
      <c r="AA14" s="5" t="str">
        <f t="shared" si="1"/>
        <v/>
      </c>
      <c r="AB14" s="9">
        <f t="shared" si="1"/>
        <v>165.672</v>
      </c>
      <c r="AC14" s="3" t="str">
        <f t="shared" si="1"/>
        <v/>
      </c>
      <c r="AD14" s="3" t="str">
        <f t="shared" si="1"/>
        <v/>
      </c>
      <c r="AE14" s="6">
        <f t="shared" si="1"/>
        <v>44838.331516203703</v>
      </c>
      <c r="BM14" s="2" t="str">
        <f t="shared" ref="BM14:BM16" si="14">IF(Q58="","",Q58)</f>
        <v>SPE THE Q2</v>
      </c>
      <c r="BN14" s="2" t="str">
        <f t="shared" si="12"/>
        <v>Q2-2023</v>
      </c>
      <c r="BO14" s="3" t="str">
        <f t="shared" si="12"/>
        <v/>
      </c>
      <c r="BP14" s="4">
        <f t="shared" si="12"/>
        <v>0</v>
      </c>
      <c r="BQ14" s="4">
        <f t="shared" si="12"/>
        <v>0</v>
      </c>
      <c r="BR14" s="3" t="str">
        <f t="shared" si="12"/>
        <v/>
      </c>
      <c r="BS14" s="5" t="str">
        <f t="shared" si="12"/>
        <v/>
      </c>
      <c r="BT14" s="5" t="str">
        <f t="shared" si="12"/>
        <v/>
      </c>
      <c r="BU14" s="5" t="str">
        <f t="shared" si="12"/>
        <v/>
      </c>
      <c r="BV14" s="4" t="str">
        <f t="shared" si="12"/>
        <v/>
      </c>
      <c r="BW14" s="5" t="str">
        <f t="shared" si="12"/>
        <v/>
      </c>
      <c r="BX14" s="9">
        <f t="shared" si="12"/>
        <v>196.5</v>
      </c>
      <c r="BY14" s="3" t="str">
        <f t="shared" si="12"/>
        <v/>
      </c>
      <c r="BZ14" s="3">
        <f t="shared" si="12"/>
        <v>0</v>
      </c>
      <c r="CA14" s="6">
        <f t="shared" si="12"/>
        <v>44835.003634259258</v>
      </c>
    </row>
    <row r="15" spans="1:79" x14ac:dyDescent="0.25">
      <c r="A15" s="2" t="str">
        <f t="shared" si="13"/>
        <v>PEGAS THE M3</v>
      </c>
      <c r="B15" s="2" t="str">
        <f t="shared" si="13"/>
        <v>Jan-2023</v>
      </c>
      <c r="C15" s="3">
        <f t="shared" si="13"/>
        <v>5</v>
      </c>
      <c r="D15" s="4">
        <f t="shared" si="13"/>
        <v>176.55</v>
      </c>
      <c r="E15" s="4">
        <f t="shared" si="13"/>
        <v>182.185</v>
      </c>
      <c r="F15" s="3">
        <f t="shared" si="13"/>
        <v>9</v>
      </c>
      <c r="G15" s="5">
        <f t="shared" si="13"/>
        <v>176.55</v>
      </c>
      <c r="H15" s="5">
        <f t="shared" si="13"/>
        <v>176.55</v>
      </c>
      <c r="I15" s="5">
        <f t="shared" si="13"/>
        <v>176.55</v>
      </c>
      <c r="J15" s="4">
        <f t="shared" si="13"/>
        <v>176.55</v>
      </c>
      <c r="K15" s="5">
        <f t="shared" si="13"/>
        <v>-3.78</v>
      </c>
      <c r="L15" s="9">
        <f t="shared" si="13"/>
        <v>180.33</v>
      </c>
      <c r="M15" s="3">
        <f t="shared" si="13"/>
        <v>5</v>
      </c>
      <c r="N15" s="3">
        <f t="shared" si="13"/>
        <v>10</v>
      </c>
      <c r="O15" s="6">
        <f t="shared" si="13"/>
        <v>44838.584849537037</v>
      </c>
      <c r="R15" s="11"/>
      <c r="S15" s="12"/>
      <c r="T15" s="12"/>
      <c r="U15" s="12"/>
      <c r="V15" s="12"/>
      <c r="W15" s="12"/>
      <c r="X15" s="12"/>
      <c r="Y15" s="12"/>
      <c r="Z15" s="12"/>
      <c r="AA15" s="17"/>
      <c r="AB15" s="12"/>
      <c r="AC15" s="12"/>
      <c r="AD15" s="12"/>
      <c r="AE15" s="12"/>
      <c r="AG15" s="7" t="s">
        <v>666</v>
      </c>
      <c r="AH15" s="8" t="s">
        <v>1</v>
      </c>
      <c r="AI15" s="1" t="s">
        <v>2</v>
      </c>
      <c r="AJ15" s="1" t="s">
        <v>3</v>
      </c>
      <c r="AK15" s="1" t="s">
        <v>4</v>
      </c>
      <c r="AL15" s="1" t="s">
        <v>5</v>
      </c>
      <c r="AM15" s="1" t="s">
        <v>6</v>
      </c>
      <c r="AN15" s="1" t="s">
        <v>7</v>
      </c>
      <c r="AO15" s="1" t="s">
        <v>8</v>
      </c>
      <c r="AP15" s="1" t="s">
        <v>9</v>
      </c>
      <c r="AQ15" s="1" t="s">
        <v>10</v>
      </c>
      <c r="AR15" s="1" t="s">
        <v>11</v>
      </c>
      <c r="AS15" s="1" t="s">
        <v>12</v>
      </c>
      <c r="AT15" s="1" t="s">
        <v>13</v>
      </c>
      <c r="AU15" s="1" t="s">
        <v>14</v>
      </c>
      <c r="AW15" s="7" t="s">
        <v>667</v>
      </c>
      <c r="AX15" s="8" t="s">
        <v>1</v>
      </c>
      <c r="AY15" s="1" t="s">
        <v>2</v>
      </c>
      <c r="AZ15" s="1" t="s">
        <v>3</v>
      </c>
      <c r="BA15" s="1" t="s">
        <v>4</v>
      </c>
      <c r="BB15" s="1" t="s">
        <v>5</v>
      </c>
      <c r="BC15" s="1" t="s">
        <v>6</v>
      </c>
      <c r="BD15" s="1" t="s">
        <v>7</v>
      </c>
      <c r="BE15" s="1" t="s">
        <v>8</v>
      </c>
      <c r="BF15" s="1" t="s">
        <v>9</v>
      </c>
      <c r="BG15" s="1" t="s">
        <v>10</v>
      </c>
      <c r="BH15" s="1" t="s">
        <v>11</v>
      </c>
      <c r="BI15" s="1" t="s">
        <v>12</v>
      </c>
      <c r="BJ15" s="1" t="s">
        <v>13</v>
      </c>
      <c r="BK15" s="1" t="s">
        <v>14</v>
      </c>
      <c r="BM15" s="2" t="str">
        <f t="shared" si="14"/>
        <v>SPE THE Q3</v>
      </c>
      <c r="BN15" s="2" t="str">
        <f t="shared" si="12"/>
        <v>Q3-2023</v>
      </c>
      <c r="BO15" s="3" t="str">
        <f t="shared" si="12"/>
        <v/>
      </c>
      <c r="BP15" s="4">
        <f t="shared" si="12"/>
        <v>0</v>
      </c>
      <c r="BQ15" s="4">
        <f t="shared" si="12"/>
        <v>0</v>
      </c>
      <c r="BR15" s="3" t="str">
        <f t="shared" si="12"/>
        <v/>
      </c>
      <c r="BS15" s="5" t="str">
        <f t="shared" si="12"/>
        <v/>
      </c>
      <c r="BT15" s="5" t="str">
        <f t="shared" si="12"/>
        <v/>
      </c>
      <c r="BU15" s="5" t="str">
        <f t="shared" si="12"/>
        <v/>
      </c>
      <c r="BV15" s="4" t="str">
        <f t="shared" si="12"/>
        <v/>
      </c>
      <c r="BW15" s="5" t="str">
        <f t="shared" si="12"/>
        <v/>
      </c>
      <c r="BX15" s="9">
        <f t="shared" si="12"/>
        <v>198</v>
      </c>
      <c r="BY15" s="3" t="str">
        <f t="shared" si="12"/>
        <v/>
      </c>
      <c r="BZ15" s="3">
        <f t="shared" si="12"/>
        <v>0</v>
      </c>
      <c r="CA15" s="6">
        <f t="shared" si="12"/>
        <v>44816.003692129627</v>
      </c>
    </row>
    <row r="16" spans="1:79" x14ac:dyDescent="0.25">
      <c r="A16" s="2" t="str">
        <f t="shared" si="13"/>
        <v>PEGAS THE M4</v>
      </c>
      <c r="B16" s="2" t="str">
        <f t="shared" si="13"/>
        <v>Feb-2023</v>
      </c>
      <c r="C16" s="3">
        <f t="shared" si="13"/>
        <v>5</v>
      </c>
      <c r="D16" s="4">
        <f t="shared" si="13"/>
        <v>171.91499999999999</v>
      </c>
      <c r="E16" s="4">
        <f t="shared" si="13"/>
        <v>183.23500000000001</v>
      </c>
      <c r="F16" s="3">
        <f t="shared" si="13"/>
        <v>5</v>
      </c>
      <c r="G16" s="5">
        <f t="shared" si="13"/>
        <v>178</v>
      </c>
      <c r="H16" s="5">
        <f t="shared" si="13"/>
        <v>178</v>
      </c>
      <c r="I16" s="5">
        <f t="shared" si="13"/>
        <v>178</v>
      </c>
      <c r="J16" s="4">
        <f t="shared" si="13"/>
        <v>178</v>
      </c>
      <c r="K16" s="5">
        <f t="shared" si="13"/>
        <v>-2.8730000000000002</v>
      </c>
      <c r="L16" s="9">
        <f t="shared" si="13"/>
        <v>180.87299999999999</v>
      </c>
      <c r="M16" s="3">
        <f t="shared" si="13"/>
        <v>5</v>
      </c>
      <c r="N16" s="3">
        <f t="shared" si="13"/>
        <v>5</v>
      </c>
      <c r="O16" s="6">
        <f t="shared" si="13"/>
        <v>44838.584849537037</v>
      </c>
      <c r="Q16" s="7" t="s">
        <v>668</v>
      </c>
      <c r="R16" s="8" t="s">
        <v>1</v>
      </c>
      <c r="S16" s="1" t="s">
        <v>2</v>
      </c>
      <c r="T16" s="1" t="s">
        <v>3</v>
      </c>
      <c r="U16" s="1" t="s">
        <v>4</v>
      </c>
      <c r="V16" s="1" t="s">
        <v>5</v>
      </c>
      <c r="W16" s="1" t="s">
        <v>6</v>
      </c>
      <c r="X16" s="1" t="s">
        <v>7</v>
      </c>
      <c r="Y16" s="1" t="s">
        <v>8</v>
      </c>
      <c r="Z16" s="1" t="s">
        <v>9</v>
      </c>
      <c r="AA16" s="1" t="s">
        <v>10</v>
      </c>
      <c r="AB16" s="1" t="s">
        <v>11</v>
      </c>
      <c r="AC16" s="1" t="s">
        <v>12</v>
      </c>
      <c r="AD16" s="1" t="s">
        <v>13</v>
      </c>
      <c r="AE16" s="1" t="s">
        <v>14</v>
      </c>
      <c r="AG16" s="2" t="str">
        <f>IF(A106="","",A106)</f>
        <v>GFI THE Q1</v>
      </c>
      <c r="AH16" s="2" t="str">
        <f t="shared" ref="AH16:AU21" si="15">IF(B106="","",B106)</f>
        <v>Q1-2023</v>
      </c>
      <c r="AI16" s="3" t="str">
        <f t="shared" si="15"/>
        <v/>
      </c>
      <c r="AJ16" s="4" t="str">
        <f t="shared" si="15"/>
        <v/>
      </c>
      <c r="AK16" s="4" t="str">
        <f t="shared" si="15"/>
        <v/>
      </c>
      <c r="AL16" s="3" t="str">
        <f t="shared" si="15"/>
        <v/>
      </c>
      <c r="AM16" s="5" t="str">
        <f t="shared" si="15"/>
        <v/>
      </c>
      <c r="AN16" s="5" t="str">
        <f t="shared" si="15"/>
        <v/>
      </c>
      <c r="AO16" s="5" t="str">
        <f t="shared" si="15"/>
        <v/>
      </c>
      <c r="AP16" s="4" t="str">
        <f t="shared" si="15"/>
        <v/>
      </c>
      <c r="AQ16" s="5" t="str">
        <f t="shared" si="15"/>
        <v/>
      </c>
      <c r="AR16" s="9">
        <f t="shared" si="15"/>
        <v>200.85</v>
      </c>
      <c r="AS16" s="3" t="str">
        <f t="shared" si="15"/>
        <v/>
      </c>
      <c r="AT16" s="3">
        <f t="shared" si="15"/>
        <v>0</v>
      </c>
      <c r="AU16" s="6">
        <f t="shared" si="15"/>
        <v>44838.461446759262</v>
      </c>
      <c r="AW16" s="2" t="str">
        <f>IF(A130="","",A130)</f>
        <v>ICAP THE Q1</v>
      </c>
      <c r="AX16" s="2" t="str">
        <f t="shared" ref="AX16:BK19" si="16">IF(B130="","",B130)</f>
        <v>Q1-2023</v>
      </c>
      <c r="AY16" s="3" t="str">
        <f t="shared" si="16"/>
        <v/>
      </c>
      <c r="AZ16" s="4" t="str">
        <f t="shared" si="16"/>
        <v/>
      </c>
      <c r="BA16" s="4" t="str">
        <f t="shared" si="16"/>
        <v/>
      </c>
      <c r="BB16" s="3" t="str">
        <f t="shared" si="16"/>
        <v/>
      </c>
      <c r="BC16" s="5" t="str">
        <f t="shared" si="16"/>
        <v/>
      </c>
      <c r="BD16" s="5" t="str">
        <f t="shared" si="16"/>
        <v/>
      </c>
      <c r="BE16" s="5" t="str">
        <f t="shared" si="16"/>
        <v/>
      </c>
      <c r="BF16" s="4" t="str">
        <f t="shared" si="16"/>
        <v/>
      </c>
      <c r="BG16" s="5" t="str">
        <f t="shared" si="16"/>
        <v/>
      </c>
      <c r="BH16" s="9">
        <f t="shared" si="16"/>
        <v>202</v>
      </c>
      <c r="BI16" s="3" t="str">
        <f t="shared" si="16"/>
        <v/>
      </c>
      <c r="BJ16" s="3" t="str">
        <f t="shared" si="16"/>
        <v/>
      </c>
      <c r="BK16" s="6">
        <f t="shared" si="16"/>
        <v>44838.133634259262</v>
      </c>
      <c r="BM16" s="2" t="str">
        <f t="shared" si="14"/>
        <v>SPE THE Q4</v>
      </c>
      <c r="BN16" s="2" t="str">
        <f t="shared" si="12"/>
        <v>Q4-2023</v>
      </c>
      <c r="BO16" s="3" t="str">
        <f t="shared" si="12"/>
        <v/>
      </c>
      <c r="BP16" s="4">
        <f t="shared" si="12"/>
        <v>0</v>
      </c>
      <c r="BQ16" s="4">
        <f t="shared" si="12"/>
        <v>0</v>
      </c>
      <c r="BR16" s="3" t="str">
        <f t="shared" si="12"/>
        <v/>
      </c>
      <c r="BS16" s="5" t="str">
        <f t="shared" si="12"/>
        <v/>
      </c>
      <c r="BT16" s="5" t="str">
        <f t="shared" si="12"/>
        <v/>
      </c>
      <c r="BU16" s="5" t="str">
        <f t="shared" si="12"/>
        <v/>
      </c>
      <c r="BV16" s="4" t="str">
        <f t="shared" si="12"/>
        <v/>
      </c>
      <c r="BW16" s="5" t="str">
        <f t="shared" si="12"/>
        <v/>
      </c>
      <c r="BX16" s="9">
        <f t="shared" si="12"/>
        <v>188</v>
      </c>
      <c r="BY16" s="3" t="str">
        <f t="shared" si="12"/>
        <v/>
      </c>
      <c r="BZ16" s="3">
        <f t="shared" si="12"/>
        <v>0</v>
      </c>
      <c r="CA16" s="6">
        <f t="shared" si="12"/>
        <v>44835.003634259258</v>
      </c>
    </row>
    <row r="17" spans="1:79" x14ac:dyDescent="0.25"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Q17" s="2" t="str">
        <f>IF(A83="","",A83)</f>
        <v>NDX GNM Q1</v>
      </c>
      <c r="R17" s="2" t="str">
        <f t="shared" ref="R17:AE22" si="17">IF(B83="","",B83)</f>
        <v>Q1-2023</v>
      </c>
      <c r="S17" s="3" t="str">
        <f t="shared" si="17"/>
        <v/>
      </c>
      <c r="T17" s="4" t="str">
        <f t="shared" si="17"/>
        <v/>
      </c>
      <c r="U17" s="4" t="str">
        <f t="shared" si="17"/>
        <v/>
      </c>
      <c r="V17" s="3" t="str">
        <f t="shared" si="17"/>
        <v/>
      </c>
      <c r="W17" s="5" t="str">
        <f t="shared" si="17"/>
        <v/>
      </c>
      <c r="X17" s="5" t="str">
        <f t="shared" si="17"/>
        <v/>
      </c>
      <c r="Y17" s="5" t="str">
        <f t="shared" si="17"/>
        <v/>
      </c>
      <c r="Z17" s="4" t="str">
        <f t="shared" si="17"/>
        <v/>
      </c>
      <c r="AA17" s="5" t="str">
        <f t="shared" si="17"/>
        <v/>
      </c>
      <c r="AB17" s="9">
        <f t="shared" si="17"/>
        <v>179.887</v>
      </c>
      <c r="AC17" s="3" t="str">
        <f t="shared" si="17"/>
        <v/>
      </c>
      <c r="AD17" s="3" t="str">
        <f t="shared" si="17"/>
        <v/>
      </c>
      <c r="AE17" s="6">
        <f t="shared" si="17"/>
        <v>44838.331493055557</v>
      </c>
      <c r="AG17" s="2" t="str">
        <f t="shared" ref="AG17:AG21" si="18">IF(A107="","",A107)</f>
        <v>GFI THE Q2</v>
      </c>
      <c r="AH17" s="2" t="str">
        <f t="shared" si="15"/>
        <v>Q2-2023</v>
      </c>
      <c r="AI17" s="3" t="str">
        <f t="shared" si="15"/>
        <v/>
      </c>
      <c r="AJ17" s="4" t="str">
        <f t="shared" si="15"/>
        <v/>
      </c>
      <c r="AK17" s="4" t="str">
        <f t="shared" si="15"/>
        <v/>
      </c>
      <c r="AL17" s="3" t="str">
        <f t="shared" si="15"/>
        <v/>
      </c>
      <c r="AM17" s="5" t="str">
        <f t="shared" si="15"/>
        <v/>
      </c>
      <c r="AN17" s="5" t="str">
        <f t="shared" si="15"/>
        <v/>
      </c>
      <c r="AO17" s="5" t="str">
        <f t="shared" si="15"/>
        <v/>
      </c>
      <c r="AP17" s="4" t="str">
        <f t="shared" si="15"/>
        <v/>
      </c>
      <c r="AQ17" s="5" t="str">
        <f t="shared" si="15"/>
        <v/>
      </c>
      <c r="AR17" s="9">
        <f t="shared" si="15"/>
        <v>191.6</v>
      </c>
      <c r="AS17" s="3" t="str">
        <f t="shared" si="15"/>
        <v/>
      </c>
      <c r="AT17" s="3">
        <f t="shared" si="15"/>
        <v>0</v>
      </c>
      <c r="AU17" s="6">
        <f t="shared" si="15"/>
        <v>44815.003541666665</v>
      </c>
      <c r="AW17" s="2" t="str">
        <f t="shared" ref="AW17:AW19" si="19">IF(A131="","",A131)</f>
        <v>ICAP THE Q2</v>
      </c>
      <c r="AX17" s="2" t="str">
        <f t="shared" si="16"/>
        <v>Q2-2023</v>
      </c>
      <c r="AY17" s="3" t="str">
        <f t="shared" si="16"/>
        <v/>
      </c>
      <c r="AZ17" s="4" t="str">
        <f t="shared" si="16"/>
        <v/>
      </c>
      <c r="BA17" s="4" t="str">
        <f t="shared" si="16"/>
        <v/>
      </c>
      <c r="BB17" s="3" t="str">
        <f t="shared" si="16"/>
        <v/>
      </c>
      <c r="BC17" s="5" t="str">
        <f t="shared" si="16"/>
        <v/>
      </c>
      <c r="BD17" s="5" t="str">
        <f t="shared" si="16"/>
        <v/>
      </c>
      <c r="BE17" s="5" t="str">
        <f t="shared" si="16"/>
        <v/>
      </c>
      <c r="BF17" s="4" t="str">
        <f t="shared" si="16"/>
        <v/>
      </c>
      <c r="BG17" s="5" t="str">
        <f t="shared" si="16"/>
        <v/>
      </c>
      <c r="BH17" s="9" t="str">
        <f t="shared" si="16"/>
        <v/>
      </c>
      <c r="BI17" s="3" t="str">
        <f t="shared" si="16"/>
        <v/>
      </c>
      <c r="BJ17" s="3" t="str">
        <f t="shared" si="16"/>
        <v/>
      </c>
      <c r="BK17" s="6">
        <f t="shared" si="16"/>
        <v>44744.003935185188</v>
      </c>
      <c r="BN17" s="11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</row>
    <row r="18" spans="1:79" x14ac:dyDescent="0.25">
      <c r="A18" s="7" t="s">
        <v>578</v>
      </c>
      <c r="B18" s="8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  <c r="I18" s="1" t="s">
        <v>8</v>
      </c>
      <c r="J18" s="1" t="s">
        <v>9</v>
      </c>
      <c r="K18" s="1" t="s">
        <v>10</v>
      </c>
      <c r="L18" s="1" t="s">
        <v>11</v>
      </c>
      <c r="M18" s="1" t="s">
        <v>12</v>
      </c>
      <c r="N18" s="1" t="s">
        <v>13</v>
      </c>
      <c r="O18" s="1" t="s">
        <v>14</v>
      </c>
      <c r="Q18" s="2" t="str">
        <f t="shared" ref="Q18:Q22" si="20">IF(A84="","",A84)</f>
        <v>NDX GNM Q2</v>
      </c>
      <c r="R18" s="2" t="str">
        <f t="shared" si="17"/>
        <v>Q2-2023</v>
      </c>
      <c r="S18" s="3" t="str">
        <f t="shared" si="17"/>
        <v/>
      </c>
      <c r="T18" s="4" t="str">
        <f t="shared" si="17"/>
        <v/>
      </c>
      <c r="U18" s="4" t="str">
        <f t="shared" si="17"/>
        <v/>
      </c>
      <c r="V18" s="3" t="str">
        <f t="shared" si="17"/>
        <v/>
      </c>
      <c r="W18" s="5" t="str">
        <f t="shared" si="17"/>
        <v/>
      </c>
      <c r="X18" s="5" t="str">
        <f t="shared" si="17"/>
        <v/>
      </c>
      <c r="Y18" s="5" t="str">
        <f t="shared" si="17"/>
        <v/>
      </c>
      <c r="Z18" s="4" t="str">
        <f t="shared" si="17"/>
        <v/>
      </c>
      <c r="AA18" s="5" t="str">
        <f t="shared" si="17"/>
        <v/>
      </c>
      <c r="AB18" s="9">
        <f t="shared" si="17"/>
        <v>167.85300000000001</v>
      </c>
      <c r="AC18" s="3" t="str">
        <f t="shared" si="17"/>
        <v/>
      </c>
      <c r="AD18" s="3" t="str">
        <f t="shared" si="17"/>
        <v/>
      </c>
      <c r="AE18" s="6">
        <f t="shared" si="17"/>
        <v>44838.331504629627</v>
      </c>
      <c r="AG18" s="2" t="str">
        <f t="shared" si="18"/>
        <v>GFI THE Q3</v>
      </c>
      <c r="AH18" s="2" t="str">
        <f t="shared" si="15"/>
        <v>Q3-2023</v>
      </c>
      <c r="AI18" s="3" t="str">
        <f t="shared" si="15"/>
        <v/>
      </c>
      <c r="AJ18" s="4" t="str">
        <f t="shared" si="15"/>
        <v/>
      </c>
      <c r="AK18" s="4" t="str">
        <f t="shared" si="15"/>
        <v/>
      </c>
      <c r="AL18" s="3" t="str">
        <f t="shared" si="15"/>
        <v/>
      </c>
      <c r="AM18" s="5" t="str">
        <f t="shared" si="15"/>
        <v/>
      </c>
      <c r="AN18" s="5" t="str">
        <f t="shared" si="15"/>
        <v/>
      </c>
      <c r="AO18" s="5" t="str">
        <f t="shared" si="15"/>
        <v/>
      </c>
      <c r="AP18" s="4" t="str">
        <f t="shared" si="15"/>
        <v/>
      </c>
      <c r="AQ18" s="5" t="str">
        <f t="shared" si="15"/>
        <v/>
      </c>
      <c r="AR18" s="9">
        <f t="shared" si="15"/>
        <v>180.1</v>
      </c>
      <c r="AS18" s="3" t="str">
        <f t="shared" si="15"/>
        <v/>
      </c>
      <c r="AT18" s="3">
        <f t="shared" si="15"/>
        <v>0</v>
      </c>
      <c r="AU18" s="6">
        <f t="shared" si="15"/>
        <v>44815.003541666665</v>
      </c>
      <c r="AW18" s="2" t="str">
        <f t="shared" si="19"/>
        <v>ICAP THE Q3</v>
      </c>
      <c r="AX18" s="2" t="str">
        <f t="shared" si="16"/>
        <v/>
      </c>
      <c r="AY18" s="3" t="str">
        <f t="shared" si="16"/>
        <v/>
      </c>
      <c r="AZ18" s="4" t="str">
        <f t="shared" si="16"/>
        <v/>
      </c>
      <c r="BA18" s="4" t="str">
        <f t="shared" si="16"/>
        <v/>
      </c>
      <c r="BB18" s="3" t="str">
        <f t="shared" si="16"/>
        <v/>
      </c>
      <c r="BC18" s="5" t="str">
        <f t="shared" si="16"/>
        <v/>
      </c>
      <c r="BD18" s="5" t="str">
        <f t="shared" si="16"/>
        <v/>
      </c>
      <c r="BE18" s="5" t="str">
        <f t="shared" si="16"/>
        <v/>
      </c>
      <c r="BF18" s="4" t="str">
        <f t="shared" si="16"/>
        <v/>
      </c>
      <c r="BG18" s="5" t="str">
        <f t="shared" si="16"/>
        <v/>
      </c>
      <c r="BH18" s="9" t="str">
        <f t="shared" si="16"/>
        <v/>
      </c>
      <c r="BI18" s="3" t="str">
        <f t="shared" si="16"/>
        <v/>
      </c>
      <c r="BJ18" s="3" t="str">
        <f t="shared" si="16"/>
        <v/>
      </c>
      <c r="BK18" s="6" t="str">
        <f t="shared" si="16"/>
        <v/>
      </c>
      <c r="BM18" s="7" t="s">
        <v>579</v>
      </c>
      <c r="BN18" s="8" t="s">
        <v>1</v>
      </c>
      <c r="BO18" s="1" t="s">
        <v>2</v>
      </c>
      <c r="BP18" s="1" t="s">
        <v>3</v>
      </c>
      <c r="BQ18" s="1" t="s">
        <v>4</v>
      </c>
      <c r="BR18" s="1" t="s">
        <v>5</v>
      </c>
      <c r="BS18" s="1" t="s">
        <v>6</v>
      </c>
      <c r="BT18" s="1" t="s">
        <v>7</v>
      </c>
      <c r="BU18" s="1" t="s">
        <v>8</v>
      </c>
      <c r="BV18" s="1" t="s">
        <v>9</v>
      </c>
      <c r="BW18" s="1" t="s">
        <v>10</v>
      </c>
      <c r="BX18" s="1" t="s">
        <v>11</v>
      </c>
      <c r="BY18" s="1" t="s">
        <v>12</v>
      </c>
      <c r="BZ18" s="1" t="s">
        <v>13</v>
      </c>
      <c r="CA18" s="1" t="s">
        <v>14</v>
      </c>
    </row>
    <row r="19" spans="1:79" x14ac:dyDescent="0.25">
      <c r="A19" s="2" t="str">
        <f>IF(A61="","",A61)</f>
        <v>PEGAS THE Q1</v>
      </c>
      <c r="B19" s="2" t="str">
        <f t="shared" ref="B19:O19" si="21">IF(B61="","",B61)</f>
        <v>Q1-2023</v>
      </c>
      <c r="C19" s="3">
        <f t="shared" si="21"/>
        <v>3</v>
      </c>
      <c r="D19" s="4">
        <f t="shared" si="21"/>
        <v>175.17</v>
      </c>
      <c r="E19" s="4">
        <f t="shared" si="21"/>
        <v>176.65</v>
      </c>
      <c r="F19" s="3">
        <f t="shared" si="21"/>
        <v>3</v>
      </c>
      <c r="G19" s="5">
        <f t="shared" si="21"/>
        <v>175.05</v>
      </c>
      <c r="H19" s="5">
        <f t="shared" si="21"/>
        <v>175.05</v>
      </c>
      <c r="I19" s="5">
        <f t="shared" si="21"/>
        <v>175.05</v>
      </c>
      <c r="J19" s="4">
        <f t="shared" si="21"/>
        <v>175.05</v>
      </c>
      <c r="K19" s="5">
        <f t="shared" si="21"/>
        <v>-4.1929999999999996</v>
      </c>
      <c r="L19" s="9">
        <f t="shared" si="21"/>
        <v>179.24299999999999</v>
      </c>
      <c r="M19" s="3">
        <f t="shared" si="21"/>
        <v>1</v>
      </c>
      <c r="N19" s="3">
        <f t="shared" si="21"/>
        <v>32</v>
      </c>
      <c r="O19" s="6">
        <f t="shared" si="21"/>
        <v>44838.584849537037</v>
      </c>
      <c r="Q19" s="2" t="str">
        <f t="shared" si="20"/>
        <v>NDX GNM Q3</v>
      </c>
      <c r="R19" s="2" t="str">
        <f t="shared" si="17"/>
        <v>Q3-2023</v>
      </c>
      <c r="S19" s="3" t="str">
        <f t="shared" si="17"/>
        <v/>
      </c>
      <c r="T19" s="4" t="str">
        <f t="shared" si="17"/>
        <v/>
      </c>
      <c r="U19" s="4" t="str">
        <f t="shared" si="17"/>
        <v/>
      </c>
      <c r="V19" s="3" t="str">
        <f t="shared" si="17"/>
        <v/>
      </c>
      <c r="W19" s="5" t="str">
        <f t="shared" si="17"/>
        <v/>
      </c>
      <c r="X19" s="5" t="str">
        <f t="shared" si="17"/>
        <v/>
      </c>
      <c r="Y19" s="5" t="str">
        <f t="shared" si="17"/>
        <v/>
      </c>
      <c r="Z19" s="4" t="str">
        <f t="shared" si="17"/>
        <v/>
      </c>
      <c r="AA19" s="5" t="str">
        <f t="shared" si="17"/>
        <v/>
      </c>
      <c r="AB19" s="9">
        <f t="shared" si="17"/>
        <v>165.518</v>
      </c>
      <c r="AC19" s="3" t="str">
        <f t="shared" si="17"/>
        <v/>
      </c>
      <c r="AD19" s="3" t="str">
        <f t="shared" si="17"/>
        <v/>
      </c>
      <c r="AE19" s="6">
        <f t="shared" si="17"/>
        <v>44838.33152777778</v>
      </c>
      <c r="AG19" s="2" t="str">
        <f t="shared" si="18"/>
        <v>GFI THE Q4</v>
      </c>
      <c r="AH19" s="2" t="str">
        <f t="shared" si="15"/>
        <v>Q4-2023</v>
      </c>
      <c r="AI19" s="3" t="str">
        <f t="shared" si="15"/>
        <v/>
      </c>
      <c r="AJ19" s="4" t="str">
        <f t="shared" si="15"/>
        <v/>
      </c>
      <c r="AK19" s="4" t="str">
        <f t="shared" si="15"/>
        <v/>
      </c>
      <c r="AL19" s="3" t="str">
        <f t="shared" si="15"/>
        <v/>
      </c>
      <c r="AM19" s="5" t="str">
        <f t="shared" si="15"/>
        <v/>
      </c>
      <c r="AN19" s="5" t="str">
        <f t="shared" si="15"/>
        <v/>
      </c>
      <c r="AO19" s="5" t="str">
        <f t="shared" si="15"/>
        <v/>
      </c>
      <c r="AP19" s="4" t="str">
        <f t="shared" si="15"/>
        <v/>
      </c>
      <c r="AQ19" s="5" t="str">
        <f t="shared" si="15"/>
        <v/>
      </c>
      <c r="AR19" s="9">
        <f t="shared" si="15"/>
        <v>187</v>
      </c>
      <c r="AS19" s="3" t="str">
        <f t="shared" si="15"/>
        <v/>
      </c>
      <c r="AT19" s="3">
        <f t="shared" si="15"/>
        <v>0</v>
      </c>
      <c r="AU19" s="6">
        <f t="shared" si="15"/>
        <v>44830.174861111111</v>
      </c>
      <c r="AW19" s="2" t="str">
        <f t="shared" si="19"/>
        <v>ICAP THE Q4</v>
      </c>
      <c r="AX19" s="2" t="str">
        <f t="shared" si="16"/>
        <v>Q4-2023</v>
      </c>
      <c r="AY19" s="3" t="str">
        <f t="shared" si="16"/>
        <v/>
      </c>
      <c r="AZ19" s="4" t="str">
        <f t="shared" si="16"/>
        <v/>
      </c>
      <c r="BA19" s="4" t="str">
        <f t="shared" si="16"/>
        <v/>
      </c>
      <c r="BB19" s="3" t="str">
        <f t="shared" si="16"/>
        <v/>
      </c>
      <c r="BC19" s="5" t="str">
        <f t="shared" si="16"/>
        <v/>
      </c>
      <c r="BD19" s="5" t="str">
        <f t="shared" si="16"/>
        <v/>
      </c>
      <c r="BE19" s="5" t="str">
        <f t="shared" si="16"/>
        <v/>
      </c>
      <c r="BF19" s="4" t="str">
        <f t="shared" si="16"/>
        <v/>
      </c>
      <c r="BG19" s="5" t="str">
        <f t="shared" si="16"/>
        <v/>
      </c>
      <c r="BH19" s="9">
        <f t="shared" si="16"/>
        <v>186</v>
      </c>
      <c r="BI19" s="3" t="str">
        <f t="shared" si="16"/>
        <v/>
      </c>
      <c r="BJ19" s="3" t="str">
        <f t="shared" si="16"/>
        <v/>
      </c>
      <c r="BK19" s="6">
        <f t="shared" si="16"/>
        <v>44838.133634259262</v>
      </c>
      <c r="BM19" s="2" t="str">
        <f>IF(Q61="","",Q61)</f>
        <v>SPE THE Y1</v>
      </c>
      <c r="BN19" s="2" t="str">
        <f t="shared" ref="BN19:CA21" si="22">IF(R61="","",R61)</f>
        <v>Cal-2023</v>
      </c>
      <c r="BO19" s="3" t="str">
        <f t="shared" si="22"/>
        <v/>
      </c>
      <c r="BP19" s="4">
        <f t="shared" si="22"/>
        <v>0</v>
      </c>
      <c r="BQ19" s="4">
        <f t="shared" si="22"/>
        <v>0</v>
      </c>
      <c r="BR19" s="3" t="str">
        <f t="shared" si="22"/>
        <v/>
      </c>
      <c r="BS19" s="5" t="str">
        <f t="shared" si="22"/>
        <v/>
      </c>
      <c r="BT19" s="5" t="str">
        <f t="shared" si="22"/>
        <v/>
      </c>
      <c r="BU19" s="5" t="str">
        <f t="shared" si="22"/>
        <v/>
      </c>
      <c r="BV19" s="4" t="str">
        <f t="shared" si="22"/>
        <v/>
      </c>
      <c r="BW19" s="5" t="str">
        <f t="shared" si="22"/>
        <v/>
      </c>
      <c r="BX19" s="9">
        <f t="shared" si="22"/>
        <v>195</v>
      </c>
      <c r="BY19" s="3" t="str">
        <f t="shared" si="22"/>
        <v/>
      </c>
      <c r="BZ19" s="3">
        <f t="shared" si="22"/>
        <v>0</v>
      </c>
      <c r="CA19" s="6">
        <f t="shared" si="22"/>
        <v>44838.003622685188</v>
      </c>
    </row>
    <row r="20" spans="1:79" x14ac:dyDescent="0.25">
      <c r="A20" s="2" t="str">
        <f t="shared" ref="A20:O22" si="23">IF(A62="","",A62)</f>
        <v>PEGAS THE Q2</v>
      </c>
      <c r="B20" s="2" t="str">
        <f t="shared" si="23"/>
        <v>Q2-2023</v>
      </c>
      <c r="C20" s="3">
        <f t="shared" si="23"/>
        <v>1</v>
      </c>
      <c r="D20" s="4">
        <f t="shared" si="23"/>
        <v>163.19999999999999</v>
      </c>
      <c r="E20" s="4">
        <f t="shared" si="23"/>
        <v>170.935</v>
      </c>
      <c r="F20" s="3">
        <f t="shared" si="23"/>
        <v>5</v>
      </c>
      <c r="G20" s="5">
        <f t="shared" si="23"/>
        <v>0</v>
      </c>
      <c r="H20" s="5">
        <f t="shared" si="23"/>
        <v>0</v>
      </c>
      <c r="I20" s="5">
        <f t="shared" si="23"/>
        <v>0</v>
      </c>
      <c r="J20" s="4">
        <f t="shared" si="23"/>
        <v>0</v>
      </c>
      <c r="K20" s="5">
        <f t="shared" si="23"/>
        <v>0</v>
      </c>
      <c r="L20" s="9">
        <f t="shared" si="23"/>
        <v>168.435</v>
      </c>
      <c r="M20" s="3">
        <f t="shared" si="23"/>
        <v>0</v>
      </c>
      <c r="N20" s="3">
        <f t="shared" si="23"/>
        <v>0</v>
      </c>
      <c r="O20" s="6">
        <f t="shared" si="23"/>
        <v>44838.584849537037</v>
      </c>
      <c r="Q20" s="2" t="str">
        <f t="shared" si="20"/>
        <v>NDX GNM Q4</v>
      </c>
      <c r="R20" s="2" t="str">
        <f t="shared" si="17"/>
        <v>Q4-2023</v>
      </c>
      <c r="S20" s="3" t="str">
        <f t="shared" si="17"/>
        <v/>
      </c>
      <c r="T20" s="4" t="str">
        <f t="shared" si="17"/>
        <v/>
      </c>
      <c r="U20" s="4" t="str">
        <f t="shared" si="17"/>
        <v/>
      </c>
      <c r="V20" s="3" t="str">
        <f t="shared" si="17"/>
        <v/>
      </c>
      <c r="W20" s="5" t="str">
        <f t="shared" si="17"/>
        <v/>
      </c>
      <c r="X20" s="5" t="str">
        <f t="shared" si="17"/>
        <v/>
      </c>
      <c r="Y20" s="5" t="str">
        <f t="shared" si="17"/>
        <v/>
      </c>
      <c r="Z20" s="4" t="str">
        <f t="shared" si="17"/>
        <v/>
      </c>
      <c r="AA20" s="5" t="str">
        <f t="shared" si="17"/>
        <v/>
      </c>
      <c r="AB20" s="9">
        <f t="shared" si="17"/>
        <v>169.93600000000001</v>
      </c>
      <c r="AC20" s="3" t="str">
        <f t="shared" si="17"/>
        <v/>
      </c>
      <c r="AD20" s="3" t="str">
        <f t="shared" si="17"/>
        <v/>
      </c>
      <c r="AE20" s="6">
        <f t="shared" si="17"/>
        <v>44838.331504629627</v>
      </c>
      <c r="AG20" s="2" t="str">
        <f t="shared" si="18"/>
        <v>GFI THE Q5</v>
      </c>
      <c r="AH20" s="2" t="str">
        <f t="shared" si="15"/>
        <v>Q1-2024</v>
      </c>
      <c r="AI20" s="3" t="str">
        <f t="shared" si="15"/>
        <v/>
      </c>
      <c r="AJ20" s="4" t="str">
        <f t="shared" si="15"/>
        <v/>
      </c>
      <c r="AK20" s="4" t="str">
        <f t="shared" si="15"/>
        <v/>
      </c>
      <c r="AL20" s="3" t="str">
        <f t="shared" si="15"/>
        <v/>
      </c>
      <c r="AM20" s="5" t="str">
        <f t="shared" si="15"/>
        <v/>
      </c>
      <c r="AN20" s="5" t="str">
        <f t="shared" si="15"/>
        <v/>
      </c>
      <c r="AO20" s="5" t="str">
        <f t="shared" si="15"/>
        <v/>
      </c>
      <c r="AP20" s="4" t="str">
        <f t="shared" si="15"/>
        <v/>
      </c>
      <c r="AQ20" s="5" t="str">
        <f t="shared" si="15"/>
        <v/>
      </c>
      <c r="AR20" s="9">
        <f t="shared" si="15"/>
        <v>169.8</v>
      </c>
      <c r="AS20" s="3" t="str">
        <f t="shared" si="15"/>
        <v/>
      </c>
      <c r="AT20" s="3">
        <f t="shared" si="15"/>
        <v>0</v>
      </c>
      <c r="AU20" s="6">
        <f t="shared" si="15"/>
        <v>44817.003784722219</v>
      </c>
      <c r="AX20" s="18"/>
      <c r="BM20" s="2" t="str">
        <f t="shared" ref="BM20:BM21" si="24">IF(Q62="","",Q62)</f>
        <v>SPE THE Y2</v>
      </c>
      <c r="BN20" s="2" t="str">
        <f t="shared" si="22"/>
        <v>Cal-2024</v>
      </c>
      <c r="BO20" s="3" t="str">
        <f t="shared" si="22"/>
        <v/>
      </c>
      <c r="BP20" s="4">
        <f t="shared" si="22"/>
        <v>0</v>
      </c>
      <c r="BQ20" s="4">
        <f t="shared" si="22"/>
        <v>0</v>
      </c>
      <c r="BR20" s="3" t="str">
        <f t="shared" si="22"/>
        <v/>
      </c>
      <c r="BS20" s="5" t="str">
        <f t="shared" si="22"/>
        <v/>
      </c>
      <c r="BT20" s="5" t="str">
        <f t="shared" si="22"/>
        <v/>
      </c>
      <c r="BU20" s="5" t="str">
        <f t="shared" si="22"/>
        <v/>
      </c>
      <c r="BV20" s="4" t="str">
        <f t="shared" si="22"/>
        <v/>
      </c>
      <c r="BW20" s="5" t="str">
        <f t="shared" si="22"/>
        <v/>
      </c>
      <c r="BX20" s="9">
        <f t="shared" si="22"/>
        <v>117</v>
      </c>
      <c r="BY20" s="3" t="str">
        <f t="shared" si="22"/>
        <v/>
      </c>
      <c r="BZ20" s="3">
        <f t="shared" si="22"/>
        <v>0</v>
      </c>
      <c r="CA20" s="6">
        <f t="shared" si="22"/>
        <v>44828.003611111111</v>
      </c>
    </row>
    <row r="21" spans="1:79" x14ac:dyDescent="0.25">
      <c r="A21" s="2" t="str">
        <f t="shared" si="23"/>
        <v>PEGAS THE Q3</v>
      </c>
      <c r="B21" s="2" t="str">
        <f t="shared" si="23"/>
        <v>Q3-2023</v>
      </c>
      <c r="C21" s="3">
        <f t="shared" si="23"/>
        <v>10</v>
      </c>
      <c r="D21" s="4">
        <f t="shared" si="23"/>
        <v>160.30000000000001</v>
      </c>
      <c r="E21" s="4">
        <f t="shared" si="23"/>
        <v>163.65</v>
      </c>
      <c r="F21" s="3">
        <f t="shared" si="23"/>
        <v>5</v>
      </c>
      <c r="G21" s="5">
        <f t="shared" si="23"/>
        <v>0</v>
      </c>
      <c r="H21" s="5">
        <f t="shared" si="23"/>
        <v>0</v>
      </c>
      <c r="I21" s="5">
        <f t="shared" si="23"/>
        <v>0</v>
      </c>
      <c r="J21" s="4">
        <f t="shared" si="23"/>
        <v>0</v>
      </c>
      <c r="K21" s="5">
        <f t="shared" si="23"/>
        <v>0</v>
      </c>
      <c r="L21" s="9">
        <f t="shared" si="23"/>
        <v>165.98500000000001</v>
      </c>
      <c r="M21" s="3">
        <f t="shared" si="23"/>
        <v>0</v>
      </c>
      <c r="N21" s="3">
        <f t="shared" si="23"/>
        <v>0</v>
      </c>
      <c r="O21" s="6">
        <f t="shared" si="23"/>
        <v>44838.584861111114</v>
      </c>
      <c r="Q21" s="2" t="str">
        <f t="shared" si="20"/>
        <v>NDX GNM Q5</v>
      </c>
      <c r="R21" s="2" t="str">
        <f t="shared" si="17"/>
        <v>Q1-2024</v>
      </c>
      <c r="S21" s="3" t="str">
        <f t="shared" si="17"/>
        <v/>
      </c>
      <c r="T21" s="4" t="str">
        <f t="shared" si="17"/>
        <v/>
      </c>
      <c r="U21" s="4">
        <f t="shared" si="17"/>
        <v>156.88499999999999</v>
      </c>
      <c r="V21" s="3">
        <f t="shared" si="17"/>
        <v>10</v>
      </c>
      <c r="W21" s="5" t="str">
        <f t="shared" si="17"/>
        <v/>
      </c>
      <c r="X21" s="5" t="str">
        <f t="shared" si="17"/>
        <v/>
      </c>
      <c r="Y21" s="5" t="str">
        <f t="shared" si="17"/>
        <v/>
      </c>
      <c r="Z21" s="4" t="str">
        <f t="shared" si="17"/>
        <v/>
      </c>
      <c r="AA21" s="5" t="str">
        <f t="shared" si="17"/>
        <v/>
      </c>
      <c r="AB21" s="9">
        <f t="shared" si="17"/>
        <v>157.88999999999999</v>
      </c>
      <c r="AC21" s="3" t="str">
        <f t="shared" si="17"/>
        <v/>
      </c>
      <c r="AD21" s="3" t="str">
        <f t="shared" si="17"/>
        <v/>
      </c>
      <c r="AE21" s="6">
        <f t="shared" si="17"/>
        <v>44838.584861111114</v>
      </c>
      <c r="AG21" s="2" t="str">
        <f t="shared" si="18"/>
        <v>GFI THE Q6</v>
      </c>
      <c r="AH21" s="2" t="str">
        <f t="shared" si="15"/>
        <v>Q2-2024</v>
      </c>
      <c r="AI21" s="3" t="str">
        <f t="shared" si="15"/>
        <v/>
      </c>
      <c r="AJ21" s="4" t="str">
        <f t="shared" si="15"/>
        <v/>
      </c>
      <c r="AK21" s="4" t="str">
        <f t="shared" si="15"/>
        <v/>
      </c>
      <c r="AL21" s="3" t="str">
        <f t="shared" si="15"/>
        <v/>
      </c>
      <c r="AM21" s="5" t="str">
        <f t="shared" si="15"/>
        <v/>
      </c>
      <c r="AN21" s="5" t="str">
        <f t="shared" si="15"/>
        <v/>
      </c>
      <c r="AO21" s="5" t="str">
        <f t="shared" si="15"/>
        <v/>
      </c>
      <c r="AP21" s="4" t="str">
        <f t="shared" si="15"/>
        <v/>
      </c>
      <c r="AQ21" s="5" t="str">
        <f t="shared" si="15"/>
        <v/>
      </c>
      <c r="AR21" s="9">
        <f t="shared" si="15"/>
        <v>165.5</v>
      </c>
      <c r="AS21" s="3" t="str">
        <f t="shared" si="15"/>
        <v/>
      </c>
      <c r="AT21" s="3">
        <f t="shared" si="15"/>
        <v>0</v>
      </c>
      <c r="AU21" s="6">
        <f t="shared" si="15"/>
        <v>44802.003645833334</v>
      </c>
      <c r="AW21" s="7" t="s">
        <v>669</v>
      </c>
      <c r="AX21" s="8" t="s">
        <v>1</v>
      </c>
      <c r="AY21" s="1" t="s">
        <v>2</v>
      </c>
      <c r="AZ21" s="1" t="s">
        <v>3</v>
      </c>
      <c r="BA21" s="1" t="s">
        <v>4</v>
      </c>
      <c r="BB21" s="1" t="s">
        <v>5</v>
      </c>
      <c r="BC21" s="1" t="s">
        <v>6</v>
      </c>
      <c r="BD21" s="1" t="s">
        <v>7</v>
      </c>
      <c r="BE21" s="1" t="s">
        <v>8</v>
      </c>
      <c r="BF21" s="1" t="s">
        <v>9</v>
      </c>
      <c r="BG21" s="1" t="s">
        <v>10</v>
      </c>
      <c r="BH21" s="1" t="s">
        <v>11</v>
      </c>
      <c r="BI21" s="1" t="s">
        <v>12</v>
      </c>
      <c r="BJ21" s="1" t="s">
        <v>13</v>
      </c>
      <c r="BK21" s="1" t="s">
        <v>14</v>
      </c>
      <c r="BM21" s="2" t="str">
        <f t="shared" si="24"/>
        <v>SPE THE Y3</v>
      </c>
      <c r="BN21" s="2" t="str">
        <f t="shared" si="22"/>
        <v>Cal-2025</v>
      </c>
      <c r="BO21" s="3" t="str">
        <f t="shared" si="22"/>
        <v/>
      </c>
      <c r="BP21" s="4">
        <f t="shared" si="22"/>
        <v>0</v>
      </c>
      <c r="BQ21" s="4">
        <f t="shared" si="22"/>
        <v>0</v>
      </c>
      <c r="BR21" s="3" t="str">
        <f t="shared" si="22"/>
        <v/>
      </c>
      <c r="BS21" s="5" t="str">
        <f t="shared" si="22"/>
        <v/>
      </c>
      <c r="BT21" s="5" t="str">
        <f t="shared" si="22"/>
        <v/>
      </c>
      <c r="BU21" s="5" t="str">
        <f t="shared" si="22"/>
        <v/>
      </c>
      <c r="BV21" s="4" t="str">
        <f t="shared" si="22"/>
        <v/>
      </c>
      <c r="BW21" s="5" t="str">
        <f t="shared" si="22"/>
        <v/>
      </c>
      <c r="BX21" s="9">
        <f t="shared" si="22"/>
        <v>83.5</v>
      </c>
      <c r="BY21" s="3" t="str">
        <f t="shared" si="22"/>
        <v/>
      </c>
      <c r="BZ21" s="3">
        <f t="shared" si="22"/>
        <v>0</v>
      </c>
      <c r="CA21" s="6">
        <f t="shared" si="22"/>
        <v>44832.003819444442</v>
      </c>
    </row>
    <row r="22" spans="1:79" x14ac:dyDescent="0.25">
      <c r="A22" s="2" t="str">
        <f t="shared" si="23"/>
        <v>PEGAS THE Q4</v>
      </c>
      <c r="B22" s="2" t="str">
        <f t="shared" si="23"/>
        <v>Q4-2023</v>
      </c>
      <c r="C22" s="3">
        <f t="shared" si="23"/>
        <v>5</v>
      </c>
      <c r="D22" s="4">
        <f t="shared" si="23"/>
        <v>165.75</v>
      </c>
      <c r="E22" s="4">
        <f t="shared" si="23"/>
        <v>169</v>
      </c>
      <c r="F22" s="3">
        <f t="shared" si="23"/>
        <v>2</v>
      </c>
      <c r="G22" s="5">
        <f t="shared" si="23"/>
        <v>0</v>
      </c>
      <c r="H22" s="5">
        <f t="shared" si="23"/>
        <v>0</v>
      </c>
      <c r="I22" s="5">
        <f t="shared" si="23"/>
        <v>0</v>
      </c>
      <c r="J22" s="4">
        <f t="shared" si="23"/>
        <v>0</v>
      </c>
      <c r="K22" s="5">
        <f t="shared" si="23"/>
        <v>0</v>
      </c>
      <c r="L22" s="9">
        <f t="shared" si="23"/>
        <v>169.958</v>
      </c>
      <c r="M22" s="3">
        <f t="shared" si="23"/>
        <v>0</v>
      </c>
      <c r="N22" s="3">
        <f t="shared" si="23"/>
        <v>0</v>
      </c>
      <c r="O22" s="6">
        <f t="shared" si="23"/>
        <v>44838.584849537037</v>
      </c>
      <c r="Q22" s="2" t="str">
        <f t="shared" si="20"/>
        <v>NDX GNM Q6</v>
      </c>
      <c r="R22" s="2" t="str">
        <f t="shared" si="17"/>
        <v>Q2-2024</v>
      </c>
      <c r="S22" s="3" t="str">
        <f t="shared" si="17"/>
        <v/>
      </c>
      <c r="T22" s="4" t="str">
        <f t="shared" si="17"/>
        <v/>
      </c>
      <c r="U22" s="4" t="str">
        <f t="shared" si="17"/>
        <v/>
      </c>
      <c r="V22" s="3" t="str">
        <f t="shared" si="17"/>
        <v/>
      </c>
      <c r="W22" s="5" t="str">
        <f t="shared" si="17"/>
        <v/>
      </c>
      <c r="X22" s="5" t="str">
        <f t="shared" si="17"/>
        <v/>
      </c>
      <c r="Y22" s="5" t="str">
        <f t="shared" si="17"/>
        <v/>
      </c>
      <c r="Z22" s="4" t="str">
        <f t="shared" si="17"/>
        <v/>
      </c>
      <c r="AA22" s="5" t="str">
        <f t="shared" si="17"/>
        <v/>
      </c>
      <c r="AB22" s="9">
        <f t="shared" si="17"/>
        <v>98.786000000000001</v>
      </c>
      <c r="AC22" s="3" t="str">
        <f t="shared" si="17"/>
        <v/>
      </c>
      <c r="AD22" s="3" t="str">
        <f t="shared" si="17"/>
        <v/>
      </c>
      <c r="AE22" s="6">
        <f t="shared" si="17"/>
        <v>44838.331504629627</v>
      </c>
      <c r="AH22" s="11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W22" s="2" t="str">
        <f>IF(A134="","",A134)</f>
        <v>ICAP THE S1</v>
      </c>
      <c r="AX22" s="2" t="str">
        <f t="shared" ref="AX22:BK27" si="25">IF(B134="","",B134)</f>
        <v>Sum-2023</v>
      </c>
      <c r="AY22" s="3" t="str">
        <f t="shared" si="25"/>
        <v/>
      </c>
      <c r="AZ22" s="4" t="str">
        <f t="shared" si="25"/>
        <v/>
      </c>
      <c r="BA22" s="4" t="str">
        <f t="shared" si="25"/>
        <v/>
      </c>
      <c r="BB22" s="3" t="str">
        <f t="shared" si="25"/>
        <v/>
      </c>
      <c r="BC22" s="5" t="str">
        <f t="shared" si="25"/>
        <v/>
      </c>
      <c r="BD22" s="5" t="str">
        <f t="shared" si="25"/>
        <v/>
      </c>
      <c r="BE22" s="5" t="str">
        <f t="shared" si="25"/>
        <v/>
      </c>
      <c r="BF22" s="4" t="str">
        <f t="shared" si="25"/>
        <v/>
      </c>
      <c r="BG22" s="5" t="str">
        <f t="shared" si="25"/>
        <v/>
      </c>
      <c r="BH22" s="9">
        <f t="shared" si="25"/>
        <v>250.2</v>
      </c>
      <c r="BI22" s="3" t="str">
        <f t="shared" si="25"/>
        <v/>
      </c>
      <c r="BJ22" s="3" t="str">
        <f t="shared" si="25"/>
        <v/>
      </c>
      <c r="BK22" s="6">
        <f t="shared" si="25"/>
        <v>44802.003541666665</v>
      </c>
    </row>
    <row r="23" spans="1:79" x14ac:dyDescent="0.25"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R23" s="11"/>
      <c r="S23" s="12"/>
      <c r="T23" s="12"/>
      <c r="U23" s="12"/>
      <c r="V23" s="12"/>
      <c r="W23" s="12"/>
      <c r="X23" s="12"/>
      <c r="Y23" s="12"/>
      <c r="Z23" s="12"/>
      <c r="AA23" s="17"/>
      <c r="AB23" s="12"/>
      <c r="AC23" s="12"/>
      <c r="AD23" s="12"/>
      <c r="AE23" s="12"/>
      <c r="AG23" s="7" t="s">
        <v>670</v>
      </c>
      <c r="AH23" s="8" t="s">
        <v>1</v>
      </c>
      <c r="AI23" s="1" t="s">
        <v>2</v>
      </c>
      <c r="AJ23" s="1" t="s">
        <v>3</v>
      </c>
      <c r="AK23" s="1" t="s">
        <v>4</v>
      </c>
      <c r="AL23" s="1" t="s">
        <v>5</v>
      </c>
      <c r="AM23" s="1" t="s">
        <v>6</v>
      </c>
      <c r="AN23" s="1" t="s">
        <v>7</v>
      </c>
      <c r="AO23" s="1" t="s">
        <v>8</v>
      </c>
      <c r="AP23" s="1" t="s">
        <v>9</v>
      </c>
      <c r="AQ23" s="1" t="s">
        <v>10</v>
      </c>
      <c r="AR23" s="1" t="s">
        <v>11</v>
      </c>
      <c r="AS23" s="1" t="s">
        <v>12</v>
      </c>
      <c r="AT23" s="1" t="s">
        <v>13</v>
      </c>
      <c r="AU23" s="1" t="s">
        <v>14</v>
      </c>
      <c r="AW23" s="2" t="str">
        <f t="shared" ref="AW23:AW27" si="26">IF(A135="","",A135)</f>
        <v>ICAP THE S2</v>
      </c>
      <c r="AX23" s="2" t="str">
        <f t="shared" si="25"/>
        <v>Win-2023</v>
      </c>
      <c r="AY23" s="3" t="str">
        <f t="shared" si="25"/>
        <v/>
      </c>
      <c r="AZ23" s="4" t="str">
        <f t="shared" si="25"/>
        <v/>
      </c>
      <c r="BA23" s="4" t="str">
        <f t="shared" si="25"/>
        <v/>
      </c>
      <c r="BB23" s="3" t="str">
        <f t="shared" si="25"/>
        <v/>
      </c>
      <c r="BC23" s="5" t="str">
        <f t="shared" si="25"/>
        <v/>
      </c>
      <c r="BD23" s="5" t="str">
        <f t="shared" si="25"/>
        <v/>
      </c>
      <c r="BE23" s="5" t="str">
        <f t="shared" si="25"/>
        <v/>
      </c>
      <c r="BF23" s="4" t="str">
        <f t="shared" si="25"/>
        <v/>
      </c>
      <c r="BG23" s="5" t="str">
        <f t="shared" si="25"/>
        <v/>
      </c>
      <c r="BH23" s="9" t="str">
        <f t="shared" si="25"/>
        <v/>
      </c>
      <c r="BI23" s="3" t="str">
        <f t="shared" si="25"/>
        <v/>
      </c>
      <c r="BJ23" s="3" t="str">
        <f t="shared" si="25"/>
        <v/>
      </c>
      <c r="BK23" s="6">
        <f t="shared" si="25"/>
        <v>44808.003553240742</v>
      </c>
    </row>
    <row r="24" spans="1:79" x14ac:dyDescent="0.25">
      <c r="A24" s="7" t="s">
        <v>580</v>
      </c>
      <c r="B24" s="8" t="s">
        <v>1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  <c r="M24" s="1" t="s">
        <v>12</v>
      </c>
      <c r="N24" s="1" t="s">
        <v>13</v>
      </c>
      <c r="O24" s="1" t="s">
        <v>14</v>
      </c>
      <c r="Q24" s="7" t="s">
        <v>581</v>
      </c>
      <c r="R24" s="8" t="s">
        <v>1</v>
      </c>
      <c r="S24" s="1" t="s">
        <v>2</v>
      </c>
      <c r="T24" s="1" t="s">
        <v>3</v>
      </c>
      <c r="U24" s="1" t="s">
        <v>4</v>
      </c>
      <c r="V24" s="1" t="s">
        <v>5</v>
      </c>
      <c r="W24" s="1" t="s">
        <v>6</v>
      </c>
      <c r="X24" s="1" t="s">
        <v>7</v>
      </c>
      <c r="Y24" s="1" t="s">
        <v>8</v>
      </c>
      <c r="Z24" s="1" t="s">
        <v>9</v>
      </c>
      <c r="AA24" s="1" t="s">
        <v>10</v>
      </c>
      <c r="AB24" s="1" t="s">
        <v>11</v>
      </c>
      <c r="AC24" s="1" t="s">
        <v>12</v>
      </c>
      <c r="AD24" s="1" t="s">
        <v>13</v>
      </c>
      <c r="AE24" s="1" t="s">
        <v>14</v>
      </c>
      <c r="AG24" s="2" t="str">
        <f>IF(A112="","",A112)</f>
        <v>GFI THE S1</v>
      </c>
      <c r="AH24" s="2" t="str">
        <f t="shared" ref="AH24:AU30" si="27">IF(B112="","",B112)</f>
        <v>Sum-2023</v>
      </c>
      <c r="AI24" s="3" t="str">
        <f t="shared" si="27"/>
        <v/>
      </c>
      <c r="AJ24" s="4" t="str">
        <f t="shared" si="27"/>
        <v/>
      </c>
      <c r="AK24" s="4" t="str">
        <f t="shared" si="27"/>
        <v/>
      </c>
      <c r="AL24" s="3" t="str">
        <f t="shared" si="27"/>
        <v/>
      </c>
      <c r="AM24" s="5" t="str">
        <f t="shared" si="27"/>
        <v/>
      </c>
      <c r="AN24" s="5" t="str">
        <f t="shared" si="27"/>
        <v/>
      </c>
      <c r="AO24" s="5" t="str">
        <f t="shared" si="27"/>
        <v/>
      </c>
      <c r="AP24" s="4" t="str">
        <f t="shared" si="27"/>
        <v/>
      </c>
      <c r="AQ24" s="5" t="str">
        <f t="shared" si="27"/>
        <v/>
      </c>
      <c r="AR24" s="9">
        <f t="shared" si="27"/>
        <v>181</v>
      </c>
      <c r="AS24" s="3" t="str">
        <f t="shared" si="27"/>
        <v/>
      </c>
      <c r="AT24" s="3">
        <f t="shared" si="27"/>
        <v>0</v>
      </c>
      <c r="AU24" s="6">
        <f t="shared" si="27"/>
        <v>44838.175034722219</v>
      </c>
      <c r="AW24" s="2" t="str">
        <f t="shared" si="26"/>
        <v>ICAP THE S3</v>
      </c>
      <c r="AX24" s="2" t="str">
        <f t="shared" si="25"/>
        <v>Sum-2024</v>
      </c>
      <c r="AY24" s="3" t="str">
        <f t="shared" si="25"/>
        <v/>
      </c>
      <c r="AZ24" s="4" t="str">
        <f t="shared" si="25"/>
        <v/>
      </c>
      <c r="BA24" s="4" t="str">
        <f t="shared" si="25"/>
        <v/>
      </c>
      <c r="BB24" s="3" t="str">
        <f t="shared" si="25"/>
        <v/>
      </c>
      <c r="BC24" s="5" t="str">
        <f t="shared" si="25"/>
        <v/>
      </c>
      <c r="BD24" s="5" t="str">
        <f t="shared" si="25"/>
        <v/>
      </c>
      <c r="BE24" s="5" t="str">
        <f t="shared" si="25"/>
        <v/>
      </c>
      <c r="BF24" s="4" t="str">
        <f t="shared" si="25"/>
        <v/>
      </c>
      <c r="BG24" s="5" t="str">
        <f t="shared" si="25"/>
        <v/>
      </c>
      <c r="BH24" s="9" t="str">
        <f t="shared" si="25"/>
        <v/>
      </c>
      <c r="BI24" s="3" t="str">
        <f t="shared" si="25"/>
        <v/>
      </c>
      <c r="BJ24" s="3" t="str">
        <f t="shared" si="25"/>
        <v/>
      </c>
      <c r="BK24" s="6">
        <f t="shared" si="25"/>
        <v>44820.003611111111</v>
      </c>
    </row>
    <row r="25" spans="1:79" x14ac:dyDescent="0.25">
      <c r="A25" s="2" t="str">
        <f>IF(A65="","",A65)</f>
        <v>PEGAS THE S1</v>
      </c>
      <c r="B25" s="2" t="str">
        <f t="shared" ref="B25:O25" si="28">IF(B65="","",B65)</f>
        <v>Sum-2023</v>
      </c>
      <c r="C25" s="3">
        <f t="shared" si="28"/>
        <v>5</v>
      </c>
      <c r="D25" s="4">
        <f t="shared" si="28"/>
        <v>162.25</v>
      </c>
      <c r="E25" s="4">
        <f t="shared" si="28"/>
        <v>166.7</v>
      </c>
      <c r="F25" s="3">
        <f t="shared" si="28"/>
        <v>5</v>
      </c>
      <c r="G25" s="5">
        <f t="shared" si="28"/>
        <v>0</v>
      </c>
      <c r="H25" s="5">
        <f t="shared" si="28"/>
        <v>0</v>
      </c>
      <c r="I25" s="5">
        <f t="shared" si="28"/>
        <v>0</v>
      </c>
      <c r="J25" s="4">
        <f t="shared" si="28"/>
        <v>0</v>
      </c>
      <c r="K25" s="5">
        <f t="shared" si="28"/>
        <v>0</v>
      </c>
      <c r="L25" s="9">
        <f t="shared" si="28"/>
        <v>167.203</v>
      </c>
      <c r="M25" s="3">
        <f t="shared" si="28"/>
        <v>0</v>
      </c>
      <c r="N25" s="3">
        <f t="shared" si="28"/>
        <v>0</v>
      </c>
      <c r="O25" s="6">
        <f t="shared" si="28"/>
        <v>44838.584861111114</v>
      </c>
      <c r="Q25" s="2" t="str">
        <f>IF(A89="","",A89)</f>
        <v>NDX GNM S1</v>
      </c>
      <c r="R25" s="2" t="str">
        <f t="shared" ref="R25:AE28" si="29">IF(B89="","",B89)</f>
        <v>Sum-2023</v>
      </c>
      <c r="S25" s="3" t="str">
        <f t="shared" si="29"/>
        <v/>
      </c>
      <c r="T25" s="4" t="str">
        <f t="shared" si="29"/>
        <v/>
      </c>
      <c r="U25" s="4" t="str">
        <f t="shared" si="29"/>
        <v/>
      </c>
      <c r="V25" s="3" t="str">
        <f t="shared" si="29"/>
        <v/>
      </c>
      <c r="W25" s="5" t="str">
        <f t="shared" si="29"/>
        <v/>
      </c>
      <c r="X25" s="5" t="str">
        <f t="shared" si="29"/>
        <v/>
      </c>
      <c r="Y25" s="5" t="str">
        <f t="shared" si="29"/>
        <v/>
      </c>
      <c r="Z25" s="4" t="str">
        <f t="shared" si="29"/>
        <v/>
      </c>
      <c r="AA25" s="5" t="str">
        <f t="shared" si="29"/>
        <v/>
      </c>
      <c r="AB25" s="9">
        <f t="shared" si="29"/>
        <v>166.679</v>
      </c>
      <c r="AC25" s="3" t="str">
        <f t="shared" si="29"/>
        <v/>
      </c>
      <c r="AD25" s="3" t="str">
        <f t="shared" si="29"/>
        <v/>
      </c>
      <c r="AE25" s="6">
        <f t="shared" si="29"/>
        <v>44838.331516203703</v>
      </c>
      <c r="AG25" s="2" t="str">
        <f t="shared" ref="AG25:AG30" si="30">IF(A113="","",A113)</f>
        <v>GFI THE S2</v>
      </c>
      <c r="AH25" s="2" t="str">
        <f t="shared" si="27"/>
        <v>Win-2023</v>
      </c>
      <c r="AI25" s="3" t="str">
        <f t="shared" si="27"/>
        <v/>
      </c>
      <c r="AJ25" s="4" t="str">
        <f t="shared" si="27"/>
        <v/>
      </c>
      <c r="AK25" s="4" t="str">
        <f t="shared" si="27"/>
        <v/>
      </c>
      <c r="AL25" s="3" t="str">
        <f t="shared" si="27"/>
        <v/>
      </c>
      <c r="AM25" s="5" t="str">
        <f t="shared" si="27"/>
        <v/>
      </c>
      <c r="AN25" s="5" t="str">
        <f t="shared" si="27"/>
        <v/>
      </c>
      <c r="AO25" s="5" t="str">
        <f t="shared" si="27"/>
        <v/>
      </c>
      <c r="AP25" s="4" t="str">
        <f t="shared" si="27"/>
        <v/>
      </c>
      <c r="AQ25" s="5" t="str">
        <f t="shared" si="27"/>
        <v/>
      </c>
      <c r="AR25" s="9">
        <f t="shared" si="27"/>
        <v>176.5</v>
      </c>
      <c r="AS25" s="3" t="str">
        <f t="shared" si="27"/>
        <v/>
      </c>
      <c r="AT25" s="3">
        <f t="shared" si="27"/>
        <v>0</v>
      </c>
      <c r="AU25" s="6">
        <f t="shared" si="27"/>
        <v>44838.175034722219</v>
      </c>
      <c r="AW25" s="2" t="str">
        <f t="shared" si="26"/>
        <v>ICAP THE S4</v>
      </c>
      <c r="AX25" s="2" t="str">
        <f t="shared" si="25"/>
        <v/>
      </c>
      <c r="AY25" s="3" t="str">
        <f t="shared" si="25"/>
        <v/>
      </c>
      <c r="AZ25" s="4" t="str">
        <f t="shared" si="25"/>
        <v/>
      </c>
      <c r="BA25" s="4" t="str">
        <f t="shared" si="25"/>
        <v/>
      </c>
      <c r="BB25" s="3" t="str">
        <f t="shared" si="25"/>
        <v/>
      </c>
      <c r="BC25" s="5" t="str">
        <f t="shared" si="25"/>
        <v/>
      </c>
      <c r="BD25" s="5" t="str">
        <f t="shared" si="25"/>
        <v/>
      </c>
      <c r="BE25" s="5" t="str">
        <f t="shared" si="25"/>
        <v/>
      </c>
      <c r="BF25" s="4" t="str">
        <f t="shared" si="25"/>
        <v/>
      </c>
      <c r="BG25" s="5" t="str">
        <f t="shared" si="25"/>
        <v/>
      </c>
      <c r="BH25" s="9" t="str">
        <f t="shared" si="25"/>
        <v/>
      </c>
      <c r="BI25" s="3" t="str">
        <f t="shared" si="25"/>
        <v/>
      </c>
      <c r="BJ25" s="3" t="str">
        <f t="shared" si="25"/>
        <v/>
      </c>
      <c r="BK25" s="6" t="str">
        <f t="shared" si="25"/>
        <v/>
      </c>
    </row>
    <row r="26" spans="1:79" x14ac:dyDescent="0.25">
      <c r="A26" s="2" t="str">
        <f t="shared" ref="A26:O28" si="31">IF(A66="","",A66)</f>
        <v>PEGAS THE S2</v>
      </c>
      <c r="B26" s="2" t="str">
        <f t="shared" si="31"/>
        <v>Win-2023</v>
      </c>
      <c r="C26" s="3">
        <f t="shared" si="31"/>
        <v>0</v>
      </c>
      <c r="D26" s="4">
        <f t="shared" si="31"/>
        <v>0</v>
      </c>
      <c r="E26" s="4">
        <f t="shared" si="31"/>
        <v>0</v>
      </c>
      <c r="F26" s="3">
        <f t="shared" si="31"/>
        <v>0</v>
      </c>
      <c r="G26" s="5">
        <f t="shared" si="31"/>
        <v>0</v>
      </c>
      <c r="H26" s="5">
        <f t="shared" si="31"/>
        <v>0</v>
      </c>
      <c r="I26" s="5">
        <f t="shared" si="31"/>
        <v>0</v>
      </c>
      <c r="J26" s="4">
        <f t="shared" si="31"/>
        <v>0</v>
      </c>
      <c r="K26" s="5">
        <f t="shared" si="31"/>
        <v>0</v>
      </c>
      <c r="L26" s="9">
        <f t="shared" si="31"/>
        <v>163.26</v>
      </c>
      <c r="M26" s="3">
        <f t="shared" si="31"/>
        <v>0</v>
      </c>
      <c r="N26" s="3">
        <f t="shared" si="31"/>
        <v>0</v>
      </c>
      <c r="O26" s="6">
        <f t="shared" si="31"/>
        <v>44838.420682870368</v>
      </c>
      <c r="Q26" s="2" t="str">
        <f t="shared" ref="Q26:Q28" si="32">IF(A90="","",A90)</f>
        <v>NDX GNM S2</v>
      </c>
      <c r="R26" s="2" t="str">
        <f t="shared" si="29"/>
        <v>Win-2023</v>
      </c>
      <c r="S26" s="3" t="str">
        <f t="shared" si="29"/>
        <v/>
      </c>
      <c r="T26" s="4" t="str">
        <f t="shared" si="29"/>
        <v/>
      </c>
      <c r="U26" s="4" t="str">
        <f t="shared" si="29"/>
        <v/>
      </c>
      <c r="V26" s="3" t="str">
        <f t="shared" si="29"/>
        <v/>
      </c>
      <c r="W26" s="5" t="str">
        <f t="shared" si="29"/>
        <v/>
      </c>
      <c r="X26" s="5" t="str">
        <f t="shared" si="29"/>
        <v/>
      </c>
      <c r="Y26" s="5" t="str">
        <f t="shared" si="29"/>
        <v/>
      </c>
      <c r="Z26" s="4" t="str">
        <f t="shared" si="29"/>
        <v/>
      </c>
      <c r="AA26" s="5" t="str">
        <f t="shared" si="29"/>
        <v/>
      </c>
      <c r="AB26" s="9">
        <f t="shared" si="29"/>
        <v>163.946</v>
      </c>
      <c r="AC26" s="3" t="str">
        <f t="shared" si="29"/>
        <v/>
      </c>
      <c r="AD26" s="3" t="str">
        <f t="shared" si="29"/>
        <v/>
      </c>
      <c r="AE26" s="6">
        <f t="shared" si="29"/>
        <v>44838.331516203703</v>
      </c>
      <c r="AG26" s="2" t="str">
        <f t="shared" si="30"/>
        <v>GFI THE S3</v>
      </c>
      <c r="AH26" s="2" t="str">
        <f t="shared" si="27"/>
        <v>Sum-2024</v>
      </c>
      <c r="AI26" s="3" t="str">
        <f t="shared" si="27"/>
        <v/>
      </c>
      <c r="AJ26" s="4" t="str">
        <f t="shared" si="27"/>
        <v/>
      </c>
      <c r="AK26" s="4" t="str">
        <f t="shared" si="27"/>
        <v/>
      </c>
      <c r="AL26" s="3" t="str">
        <f t="shared" si="27"/>
        <v/>
      </c>
      <c r="AM26" s="5" t="str">
        <f t="shared" si="27"/>
        <v/>
      </c>
      <c r="AN26" s="5" t="str">
        <f t="shared" si="27"/>
        <v/>
      </c>
      <c r="AO26" s="5" t="str">
        <f t="shared" si="27"/>
        <v/>
      </c>
      <c r="AP26" s="4" t="str">
        <f t="shared" si="27"/>
        <v/>
      </c>
      <c r="AQ26" s="5" t="str">
        <f t="shared" si="27"/>
        <v/>
      </c>
      <c r="AR26" s="9">
        <f t="shared" si="27"/>
        <v>109.5</v>
      </c>
      <c r="AS26" s="3" t="str">
        <f t="shared" si="27"/>
        <v/>
      </c>
      <c r="AT26" s="3">
        <f t="shared" si="27"/>
        <v>0</v>
      </c>
      <c r="AU26" s="6">
        <f t="shared" si="27"/>
        <v>44817.003784722219</v>
      </c>
      <c r="AW26" s="2" t="str">
        <f t="shared" si="26"/>
        <v>ICAP THEL S1</v>
      </c>
      <c r="AX26" s="2" t="str">
        <f t="shared" si="25"/>
        <v/>
      </c>
      <c r="AY26" s="3" t="str">
        <f t="shared" si="25"/>
        <v/>
      </c>
      <c r="AZ26" s="4" t="str">
        <f t="shared" si="25"/>
        <v/>
      </c>
      <c r="BA26" s="4" t="str">
        <f t="shared" si="25"/>
        <v/>
      </c>
      <c r="BB26" s="3" t="str">
        <f t="shared" si="25"/>
        <v/>
      </c>
      <c r="BC26" s="5" t="str">
        <f t="shared" si="25"/>
        <v/>
      </c>
      <c r="BD26" s="5" t="str">
        <f t="shared" si="25"/>
        <v/>
      </c>
      <c r="BE26" s="5" t="str">
        <f t="shared" si="25"/>
        <v/>
      </c>
      <c r="BF26" s="4" t="str">
        <f t="shared" si="25"/>
        <v/>
      </c>
      <c r="BG26" s="5" t="str">
        <f t="shared" si="25"/>
        <v/>
      </c>
      <c r="BH26" s="9" t="str">
        <f t="shared" si="25"/>
        <v/>
      </c>
      <c r="BI26" s="3" t="str">
        <f t="shared" si="25"/>
        <v/>
      </c>
      <c r="BJ26" s="3" t="str">
        <f t="shared" si="25"/>
        <v/>
      </c>
      <c r="BK26" s="6" t="str">
        <f t="shared" si="25"/>
        <v/>
      </c>
    </row>
    <row r="27" spans="1:79" x14ac:dyDescent="0.25">
      <c r="A27" s="2" t="str">
        <f t="shared" si="31"/>
        <v>PEGAS THE S3</v>
      </c>
      <c r="B27" s="2" t="str">
        <f t="shared" si="31"/>
        <v>Sum-2024</v>
      </c>
      <c r="C27" s="3">
        <f t="shared" si="31"/>
        <v>0</v>
      </c>
      <c r="D27" s="4">
        <f t="shared" si="31"/>
        <v>0</v>
      </c>
      <c r="E27" s="4">
        <f t="shared" si="31"/>
        <v>101.175</v>
      </c>
      <c r="F27" s="3">
        <f t="shared" si="31"/>
        <v>10</v>
      </c>
      <c r="G27" s="5">
        <f t="shared" si="31"/>
        <v>0</v>
      </c>
      <c r="H27" s="5">
        <f t="shared" si="31"/>
        <v>0</v>
      </c>
      <c r="I27" s="5">
        <f t="shared" si="31"/>
        <v>0</v>
      </c>
      <c r="J27" s="4">
        <f t="shared" si="31"/>
        <v>0</v>
      </c>
      <c r="K27" s="5">
        <f t="shared" si="31"/>
        <v>0</v>
      </c>
      <c r="L27" s="9">
        <f t="shared" si="31"/>
        <v>99.346999999999994</v>
      </c>
      <c r="M27" s="3">
        <f t="shared" si="31"/>
        <v>0</v>
      </c>
      <c r="N27" s="3">
        <f t="shared" si="31"/>
        <v>0</v>
      </c>
      <c r="O27" s="6">
        <f t="shared" si="31"/>
        <v>44838.584826388891</v>
      </c>
      <c r="Q27" s="2" t="str">
        <f t="shared" si="32"/>
        <v>NDX GNM S3</v>
      </c>
      <c r="R27" s="2" t="str">
        <f t="shared" si="29"/>
        <v>Sum-2024</v>
      </c>
      <c r="S27" s="3" t="str">
        <f t="shared" si="29"/>
        <v/>
      </c>
      <c r="T27" s="4" t="str">
        <f t="shared" si="29"/>
        <v/>
      </c>
      <c r="U27" s="4" t="str">
        <f t="shared" si="29"/>
        <v/>
      </c>
      <c r="V27" s="3" t="str">
        <f t="shared" si="29"/>
        <v/>
      </c>
      <c r="W27" s="5" t="str">
        <f t="shared" si="29"/>
        <v/>
      </c>
      <c r="X27" s="5" t="str">
        <f t="shared" si="29"/>
        <v/>
      </c>
      <c r="Y27" s="5" t="str">
        <f t="shared" si="29"/>
        <v/>
      </c>
      <c r="Z27" s="4" t="str">
        <f t="shared" si="29"/>
        <v/>
      </c>
      <c r="AA27" s="5" t="str">
        <f t="shared" si="29"/>
        <v/>
      </c>
      <c r="AB27" s="9">
        <f t="shared" si="29"/>
        <v>98.71</v>
      </c>
      <c r="AC27" s="3" t="str">
        <f t="shared" si="29"/>
        <v/>
      </c>
      <c r="AD27" s="3" t="str">
        <f t="shared" si="29"/>
        <v/>
      </c>
      <c r="AE27" s="6">
        <f t="shared" si="29"/>
        <v>44838.33152777778</v>
      </c>
      <c r="AG27" s="2" t="str">
        <f t="shared" si="30"/>
        <v>GFI THE S4</v>
      </c>
      <c r="AH27" s="2" t="str">
        <f t="shared" si="27"/>
        <v>Win-2024</v>
      </c>
      <c r="AI27" s="3" t="str">
        <f t="shared" si="27"/>
        <v/>
      </c>
      <c r="AJ27" s="4" t="str">
        <f t="shared" si="27"/>
        <v/>
      </c>
      <c r="AK27" s="4" t="str">
        <f t="shared" si="27"/>
        <v/>
      </c>
      <c r="AL27" s="3" t="str">
        <f t="shared" si="27"/>
        <v/>
      </c>
      <c r="AM27" s="5" t="str">
        <f t="shared" si="27"/>
        <v/>
      </c>
      <c r="AN27" s="5" t="str">
        <f t="shared" si="27"/>
        <v/>
      </c>
      <c r="AO27" s="5" t="str">
        <f t="shared" si="27"/>
        <v/>
      </c>
      <c r="AP27" s="4" t="str">
        <f t="shared" si="27"/>
        <v/>
      </c>
      <c r="AQ27" s="5" t="str">
        <f t="shared" si="27"/>
        <v/>
      </c>
      <c r="AR27" s="9">
        <f t="shared" si="27"/>
        <v>115.3</v>
      </c>
      <c r="AS27" s="3" t="str">
        <f t="shared" si="27"/>
        <v/>
      </c>
      <c r="AT27" s="3">
        <f t="shared" si="27"/>
        <v>0</v>
      </c>
      <c r="AU27" s="6">
        <f t="shared" si="27"/>
        <v>44817.003784722219</v>
      </c>
      <c r="AW27" s="2" t="str">
        <f t="shared" si="26"/>
        <v>ICAP THEL S2</v>
      </c>
      <c r="AX27" s="2" t="str">
        <f t="shared" si="25"/>
        <v/>
      </c>
      <c r="AY27" s="3" t="str">
        <f t="shared" si="25"/>
        <v/>
      </c>
      <c r="AZ27" s="4" t="str">
        <f t="shared" si="25"/>
        <v/>
      </c>
      <c r="BA27" s="4" t="str">
        <f t="shared" si="25"/>
        <v/>
      </c>
      <c r="BB27" s="3" t="str">
        <f t="shared" si="25"/>
        <v/>
      </c>
      <c r="BC27" s="5" t="str">
        <f t="shared" si="25"/>
        <v/>
      </c>
      <c r="BD27" s="5" t="str">
        <f t="shared" si="25"/>
        <v/>
      </c>
      <c r="BE27" s="5" t="str">
        <f t="shared" si="25"/>
        <v/>
      </c>
      <c r="BF27" s="4" t="str">
        <f t="shared" si="25"/>
        <v/>
      </c>
      <c r="BG27" s="5" t="str">
        <f t="shared" si="25"/>
        <v/>
      </c>
      <c r="BH27" s="9" t="str">
        <f t="shared" si="25"/>
        <v/>
      </c>
      <c r="BI27" s="3" t="str">
        <f t="shared" si="25"/>
        <v/>
      </c>
      <c r="BJ27" s="3" t="str">
        <f t="shared" si="25"/>
        <v/>
      </c>
      <c r="BK27" s="6" t="str">
        <f t="shared" si="25"/>
        <v/>
      </c>
    </row>
    <row r="28" spans="1:79" x14ac:dyDescent="0.25">
      <c r="A28" s="2" t="str">
        <f t="shared" si="31"/>
        <v>PEGAS THE S4</v>
      </c>
      <c r="B28" s="2" t="str">
        <f t="shared" si="31"/>
        <v>Win-2024</v>
      </c>
      <c r="C28" s="3">
        <f t="shared" si="31"/>
        <v>0</v>
      </c>
      <c r="D28" s="4">
        <f t="shared" si="31"/>
        <v>0</v>
      </c>
      <c r="E28" s="4">
        <f t="shared" si="31"/>
        <v>0</v>
      </c>
      <c r="F28" s="3">
        <f t="shared" si="31"/>
        <v>0</v>
      </c>
      <c r="G28" s="5">
        <f t="shared" si="31"/>
        <v>0</v>
      </c>
      <c r="H28" s="5">
        <f t="shared" si="31"/>
        <v>0</v>
      </c>
      <c r="I28" s="5">
        <f t="shared" si="31"/>
        <v>0</v>
      </c>
      <c r="J28" s="4">
        <f t="shared" si="31"/>
        <v>0</v>
      </c>
      <c r="K28" s="5">
        <f t="shared" si="31"/>
        <v>0</v>
      </c>
      <c r="L28" s="9">
        <f t="shared" si="31"/>
        <v>100.765</v>
      </c>
      <c r="M28" s="3">
        <f t="shared" si="31"/>
        <v>0</v>
      </c>
      <c r="N28" s="3">
        <f t="shared" si="31"/>
        <v>0</v>
      </c>
      <c r="O28" s="6">
        <f t="shared" si="31"/>
        <v>44838.420682870368</v>
      </c>
      <c r="Q28" s="2" t="str">
        <f t="shared" si="32"/>
        <v>NDX GNM S4</v>
      </c>
      <c r="R28" s="2" t="str">
        <f t="shared" si="29"/>
        <v>Win-2024</v>
      </c>
      <c r="S28" s="3" t="str">
        <f t="shared" si="29"/>
        <v/>
      </c>
      <c r="T28" s="4" t="str">
        <f t="shared" si="29"/>
        <v/>
      </c>
      <c r="U28" s="4" t="str">
        <f t="shared" si="29"/>
        <v/>
      </c>
      <c r="V28" s="3" t="str">
        <f t="shared" si="29"/>
        <v/>
      </c>
      <c r="W28" s="5" t="str">
        <f t="shared" si="29"/>
        <v/>
      </c>
      <c r="X28" s="5" t="str">
        <f t="shared" si="29"/>
        <v/>
      </c>
      <c r="Y28" s="5" t="str">
        <f t="shared" si="29"/>
        <v/>
      </c>
      <c r="Z28" s="4" t="str">
        <f t="shared" si="29"/>
        <v/>
      </c>
      <c r="AA28" s="5" t="str">
        <f t="shared" si="29"/>
        <v/>
      </c>
      <c r="AB28" s="9">
        <f t="shared" si="29"/>
        <v>98.272999999999996</v>
      </c>
      <c r="AC28" s="3" t="str">
        <f t="shared" si="29"/>
        <v/>
      </c>
      <c r="AD28" s="3" t="str">
        <f t="shared" si="29"/>
        <v/>
      </c>
      <c r="AE28" s="6">
        <f t="shared" si="29"/>
        <v>44838.331493055557</v>
      </c>
      <c r="AG28" s="2" t="str">
        <f t="shared" si="30"/>
        <v>GFI THE S5</v>
      </c>
      <c r="AH28" s="2" t="str">
        <f t="shared" si="27"/>
        <v/>
      </c>
      <c r="AI28" s="3" t="str">
        <f t="shared" si="27"/>
        <v/>
      </c>
      <c r="AJ28" s="4" t="str">
        <f t="shared" si="27"/>
        <v/>
      </c>
      <c r="AK28" s="4" t="str">
        <f t="shared" si="27"/>
        <v/>
      </c>
      <c r="AL28" s="3" t="str">
        <f t="shared" si="27"/>
        <v/>
      </c>
      <c r="AM28" s="5" t="str">
        <f t="shared" si="27"/>
        <v/>
      </c>
      <c r="AN28" s="5" t="str">
        <f t="shared" si="27"/>
        <v/>
      </c>
      <c r="AO28" s="5" t="str">
        <f t="shared" si="27"/>
        <v/>
      </c>
      <c r="AP28" s="4" t="str">
        <f t="shared" si="27"/>
        <v/>
      </c>
      <c r="AQ28" s="5" t="str">
        <f t="shared" si="27"/>
        <v/>
      </c>
      <c r="AR28" s="9" t="str">
        <f t="shared" si="27"/>
        <v/>
      </c>
      <c r="AS28" s="3" t="str">
        <f t="shared" si="27"/>
        <v/>
      </c>
      <c r="AT28" s="3" t="str">
        <f t="shared" si="27"/>
        <v/>
      </c>
      <c r="AU28" s="6" t="str">
        <f t="shared" si="27"/>
        <v/>
      </c>
    </row>
    <row r="29" spans="1:79" x14ac:dyDescent="0.25"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R29" s="11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G29" s="2" t="str">
        <f t="shared" si="30"/>
        <v>GFI THE S6</v>
      </c>
      <c r="AH29" s="2" t="str">
        <f t="shared" si="27"/>
        <v>Win-2025</v>
      </c>
      <c r="AI29" s="3" t="str">
        <f t="shared" si="27"/>
        <v/>
      </c>
      <c r="AJ29" s="4" t="str">
        <f t="shared" si="27"/>
        <v/>
      </c>
      <c r="AK29" s="4" t="str">
        <f t="shared" si="27"/>
        <v/>
      </c>
      <c r="AL29" s="3" t="str">
        <f t="shared" si="27"/>
        <v/>
      </c>
      <c r="AM29" s="5" t="str">
        <f t="shared" si="27"/>
        <v/>
      </c>
      <c r="AN29" s="5" t="str">
        <f t="shared" si="27"/>
        <v/>
      </c>
      <c r="AO29" s="5" t="str">
        <f t="shared" si="27"/>
        <v/>
      </c>
      <c r="AP29" s="4" t="str">
        <f t="shared" si="27"/>
        <v/>
      </c>
      <c r="AQ29" s="5" t="str">
        <f t="shared" si="27"/>
        <v/>
      </c>
      <c r="AR29" s="9" t="str">
        <f t="shared" si="27"/>
        <v/>
      </c>
      <c r="AS29" s="3" t="str">
        <f t="shared" si="27"/>
        <v/>
      </c>
      <c r="AT29" s="3">
        <f t="shared" si="27"/>
        <v>0</v>
      </c>
      <c r="AU29" s="6">
        <f t="shared" si="27"/>
        <v>44756.759780092594</v>
      </c>
      <c r="AW29" s="7" t="s">
        <v>671</v>
      </c>
      <c r="AX29" s="8" t="s">
        <v>1</v>
      </c>
      <c r="AY29" s="1" t="s">
        <v>2</v>
      </c>
      <c r="AZ29" s="1" t="s">
        <v>3</v>
      </c>
      <c r="BA29" s="1" t="s">
        <v>4</v>
      </c>
      <c r="BB29" s="1" t="s">
        <v>5</v>
      </c>
      <c r="BC29" s="1" t="s">
        <v>6</v>
      </c>
      <c r="BD29" s="1" t="s">
        <v>7</v>
      </c>
      <c r="BE29" s="1" t="s">
        <v>8</v>
      </c>
      <c r="BF29" s="1" t="s">
        <v>9</v>
      </c>
      <c r="BG29" s="1" t="s">
        <v>10</v>
      </c>
      <c r="BH29" s="1" t="s">
        <v>11</v>
      </c>
      <c r="BI29" s="1" t="s">
        <v>12</v>
      </c>
      <c r="BJ29" s="1" t="s">
        <v>13</v>
      </c>
      <c r="BK29" s="1" t="s">
        <v>14</v>
      </c>
    </row>
    <row r="30" spans="1:79" x14ac:dyDescent="0.25">
      <c r="A30" s="7" t="s">
        <v>582</v>
      </c>
      <c r="B30" s="8" t="s">
        <v>1</v>
      </c>
      <c r="C30" s="1" t="s">
        <v>2</v>
      </c>
      <c r="D30" s="1" t="s">
        <v>3</v>
      </c>
      <c r="E30" s="1" t="s">
        <v>4</v>
      </c>
      <c r="F30" s="1" t="s">
        <v>5</v>
      </c>
      <c r="G30" s="1" t="s">
        <v>6</v>
      </c>
      <c r="H30" s="1" t="s">
        <v>7</v>
      </c>
      <c r="I30" s="1" t="s">
        <v>8</v>
      </c>
      <c r="J30" s="1" t="s">
        <v>9</v>
      </c>
      <c r="K30" s="1" t="s">
        <v>10</v>
      </c>
      <c r="L30" s="1" t="s">
        <v>11</v>
      </c>
      <c r="M30" s="1" t="s">
        <v>12</v>
      </c>
      <c r="N30" s="1" t="s">
        <v>13</v>
      </c>
      <c r="O30" s="1" t="s">
        <v>14</v>
      </c>
      <c r="Q30" s="7" t="s">
        <v>583</v>
      </c>
      <c r="R30" s="8" t="s">
        <v>1</v>
      </c>
      <c r="S30" s="1" t="s">
        <v>2</v>
      </c>
      <c r="T30" s="1" t="s">
        <v>3</v>
      </c>
      <c r="U30" s="1" t="s">
        <v>4</v>
      </c>
      <c r="V30" s="1" t="s">
        <v>5</v>
      </c>
      <c r="W30" s="1" t="s">
        <v>6</v>
      </c>
      <c r="X30" s="1" t="s">
        <v>7</v>
      </c>
      <c r="Y30" s="1" t="s">
        <v>8</v>
      </c>
      <c r="Z30" s="1" t="s">
        <v>9</v>
      </c>
      <c r="AA30" s="1" t="s">
        <v>10</v>
      </c>
      <c r="AB30" s="1" t="s">
        <v>11</v>
      </c>
      <c r="AC30" s="1" t="s">
        <v>12</v>
      </c>
      <c r="AD30" s="1" t="s">
        <v>13</v>
      </c>
      <c r="AE30" s="1" t="s">
        <v>14</v>
      </c>
      <c r="AG30" s="2" t="str">
        <f t="shared" si="30"/>
        <v>GFI THE L S1</v>
      </c>
      <c r="AH30" s="2" t="str">
        <f t="shared" si="27"/>
        <v/>
      </c>
      <c r="AI30" s="3" t="str">
        <f t="shared" si="27"/>
        <v/>
      </c>
      <c r="AJ30" s="4" t="str">
        <f t="shared" si="27"/>
        <v/>
      </c>
      <c r="AK30" s="4" t="str">
        <f t="shared" si="27"/>
        <v/>
      </c>
      <c r="AL30" s="3" t="str">
        <f t="shared" si="27"/>
        <v/>
      </c>
      <c r="AM30" s="5" t="str">
        <f t="shared" si="27"/>
        <v/>
      </c>
      <c r="AN30" s="5" t="str">
        <f t="shared" si="27"/>
        <v/>
      </c>
      <c r="AO30" s="5" t="str">
        <f t="shared" si="27"/>
        <v/>
      </c>
      <c r="AP30" s="4" t="str">
        <f t="shared" si="27"/>
        <v/>
      </c>
      <c r="AQ30" s="5" t="str">
        <f t="shared" si="27"/>
        <v/>
      </c>
      <c r="AR30" s="9" t="str">
        <f t="shared" si="27"/>
        <v/>
      </c>
      <c r="AS30" s="3" t="str">
        <f t="shared" si="27"/>
        <v/>
      </c>
      <c r="AT30" s="3" t="str">
        <f t="shared" si="27"/>
        <v/>
      </c>
      <c r="AU30" s="6" t="str">
        <f t="shared" si="27"/>
        <v/>
      </c>
      <c r="AW30" s="2" t="str">
        <f>IF(A140="","",A140)</f>
        <v>ICAP THE Y1</v>
      </c>
      <c r="AX30" s="2" t="str">
        <f t="shared" ref="AX30:BK32" si="33">IF(B140="","",B140)</f>
        <v>Cal-2023</v>
      </c>
      <c r="AY30" s="3" t="str">
        <f t="shared" si="33"/>
        <v/>
      </c>
      <c r="AZ30" s="4" t="str">
        <f t="shared" si="33"/>
        <v/>
      </c>
      <c r="BA30" s="4" t="str">
        <f t="shared" si="33"/>
        <v/>
      </c>
      <c r="BB30" s="3" t="str">
        <f t="shared" si="33"/>
        <v/>
      </c>
      <c r="BC30" s="5" t="str">
        <f t="shared" si="33"/>
        <v/>
      </c>
      <c r="BD30" s="5" t="str">
        <f t="shared" si="33"/>
        <v/>
      </c>
      <c r="BE30" s="5" t="str">
        <f t="shared" si="33"/>
        <v/>
      </c>
      <c r="BF30" s="4" t="str">
        <f t="shared" si="33"/>
        <v/>
      </c>
      <c r="BG30" s="5" t="str">
        <f t="shared" si="33"/>
        <v/>
      </c>
      <c r="BH30" s="9">
        <f t="shared" si="33"/>
        <v>206.5</v>
      </c>
      <c r="BI30" s="3" t="str">
        <f t="shared" si="33"/>
        <v/>
      </c>
      <c r="BJ30" s="3" t="str">
        <f t="shared" si="33"/>
        <v/>
      </c>
      <c r="BK30" s="6">
        <f t="shared" si="33"/>
        <v>44823.00372685185</v>
      </c>
    </row>
    <row r="31" spans="1:79" x14ac:dyDescent="0.25">
      <c r="A31" s="2" t="str">
        <f>IF(A69="","",A69)</f>
        <v>PEGAS THE Y1</v>
      </c>
      <c r="B31" s="2" t="str">
        <f t="shared" ref="B31:O31" si="34">IF(B69="","",B69)</f>
        <v>Cal-2023</v>
      </c>
      <c r="C31" s="3">
        <f t="shared" si="34"/>
        <v>0</v>
      </c>
      <c r="D31" s="4">
        <f t="shared" si="34"/>
        <v>0</v>
      </c>
      <c r="E31" s="4">
        <f t="shared" si="34"/>
        <v>169.785</v>
      </c>
      <c r="F31" s="3">
        <f t="shared" si="34"/>
        <v>2</v>
      </c>
      <c r="G31" s="5">
        <f t="shared" si="34"/>
        <v>0</v>
      </c>
      <c r="H31" s="5">
        <f t="shared" si="34"/>
        <v>0</v>
      </c>
      <c r="I31" s="5">
        <f t="shared" si="34"/>
        <v>0</v>
      </c>
      <c r="J31" s="4">
        <f t="shared" si="34"/>
        <v>0</v>
      </c>
      <c r="K31" s="5">
        <f t="shared" si="34"/>
        <v>0</v>
      </c>
      <c r="L31" s="9">
        <f t="shared" si="34"/>
        <v>170.86500000000001</v>
      </c>
      <c r="M31" s="3">
        <f t="shared" si="34"/>
        <v>0</v>
      </c>
      <c r="N31" s="3">
        <f t="shared" si="34"/>
        <v>0</v>
      </c>
      <c r="O31" s="6">
        <f t="shared" si="34"/>
        <v>44838.584837962961</v>
      </c>
      <c r="Q31" s="2" t="str">
        <f>IF(A93="","",A93)</f>
        <v>NDX GNM Y1</v>
      </c>
      <c r="R31" s="2" t="str">
        <f t="shared" ref="R31:AE34" si="35">IF(B93="","",B93)</f>
        <v>Cal-2023</v>
      </c>
      <c r="S31" s="3" t="str">
        <f t="shared" si="35"/>
        <v/>
      </c>
      <c r="T31" s="4" t="str">
        <f t="shared" si="35"/>
        <v/>
      </c>
      <c r="U31" s="4" t="str">
        <f t="shared" si="35"/>
        <v/>
      </c>
      <c r="V31" s="3" t="str">
        <f t="shared" si="35"/>
        <v/>
      </c>
      <c r="W31" s="5" t="str">
        <f t="shared" si="35"/>
        <v/>
      </c>
      <c r="X31" s="5" t="str">
        <f t="shared" si="35"/>
        <v/>
      </c>
      <c r="Y31" s="5" t="str">
        <f t="shared" si="35"/>
        <v/>
      </c>
      <c r="Z31" s="4" t="str">
        <f t="shared" si="35"/>
        <v/>
      </c>
      <c r="AA31" s="5" t="str">
        <f t="shared" si="35"/>
        <v/>
      </c>
      <c r="AB31" s="9">
        <f t="shared" si="35"/>
        <v>170.75700000000001</v>
      </c>
      <c r="AC31" s="3" t="str">
        <f t="shared" si="35"/>
        <v/>
      </c>
      <c r="AD31" s="3" t="str">
        <f t="shared" si="35"/>
        <v/>
      </c>
      <c r="AE31" s="6">
        <f t="shared" si="35"/>
        <v>44838.331516203703</v>
      </c>
      <c r="AH31" s="11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W31" s="2" t="str">
        <f t="shared" ref="AW31:AW32" si="36">IF(A141="","",A141)</f>
        <v>ICAP THE Y2</v>
      </c>
      <c r="AX31" s="2" t="str">
        <f t="shared" si="33"/>
        <v>Cal-2024</v>
      </c>
      <c r="AY31" s="3" t="str">
        <f t="shared" si="33"/>
        <v/>
      </c>
      <c r="AZ31" s="4" t="str">
        <f t="shared" si="33"/>
        <v/>
      </c>
      <c r="BA31" s="4" t="str">
        <f t="shared" si="33"/>
        <v/>
      </c>
      <c r="BB31" s="3" t="str">
        <f t="shared" si="33"/>
        <v/>
      </c>
      <c r="BC31" s="5" t="str">
        <f t="shared" si="33"/>
        <v/>
      </c>
      <c r="BD31" s="5" t="str">
        <f t="shared" si="33"/>
        <v/>
      </c>
      <c r="BE31" s="5" t="str">
        <f t="shared" si="33"/>
        <v/>
      </c>
      <c r="BF31" s="4" t="str">
        <f t="shared" si="33"/>
        <v/>
      </c>
      <c r="BG31" s="5" t="str">
        <f t="shared" si="33"/>
        <v/>
      </c>
      <c r="BH31" s="9" t="str">
        <f t="shared" si="33"/>
        <v/>
      </c>
      <c r="BI31" s="3" t="str">
        <f t="shared" si="33"/>
        <v/>
      </c>
      <c r="BJ31" s="3" t="str">
        <f t="shared" si="33"/>
        <v/>
      </c>
      <c r="BK31" s="6">
        <f t="shared" si="33"/>
        <v>44834.003611111111</v>
      </c>
    </row>
    <row r="32" spans="1:79" x14ac:dyDescent="0.25">
      <c r="A32" s="2" t="str">
        <f t="shared" ref="A32:O34" si="37">IF(A70="","",A70)</f>
        <v>PEGAS THE Y2</v>
      </c>
      <c r="B32" s="2" t="str">
        <f t="shared" si="37"/>
        <v>Cal-2024</v>
      </c>
      <c r="C32" s="3">
        <f t="shared" si="37"/>
        <v>5</v>
      </c>
      <c r="D32" s="4">
        <f t="shared" si="37"/>
        <v>114</v>
      </c>
      <c r="E32" s="4">
        <f t="shared" si="37"/>
        <v>117.5</v>
      </c>
      <c r="F32" s="3">
        <f t="shared" si="37"/>
        <v>5</v>
      </c>
      <c r="G32" s="5">
        <f t="shared" si="37"/>
        <v>0</v>
      </c>
      <c r="H32" s="5">
        <f t="shared" si="37"/>
        <v>0</v>
      </c>
      <c r="I32" s="5">
        <f t="shared" si="37"/>
        <v>0</v>
      </c>
      <c r="J32" s="4">
        <f t="shared" si="37"/>
        <v>0</v>
      </c>
      <c r="K32" s="5">
        <f t="shared" si="37"/>
        <v>0</v>
      </c>
      <c r="L32" s="9">
        <f t="shared" si="37"/>
        <v>113.75</v>
      </c>
      <c r="M32" s="3">
        <f t="shared" si="37"/>
        <v>0</v>
      </c>
      <c r="N32" s="3">
        <f t="shared" si="37"/>
        <v>0</v>
      </c>
      <c r="O32" s="6">
        <f t="shared" si="37"/>
        <v>44838.584583333337</v>
      </c>
      <c r="Q32" s="2" t="str">
        <f t="shared" ref="Q32:Q34" si="38">IF(A94="","",A94)</f>
        <v>NDX GNM Y2</v>
      </c>
      <c r="R32" s="2" t="str">
        <f t="shared" si="35"/>
        <v>Cal-2024</v>
      </c>
      <c r="S32" s="3" t="str">
        <f t="shared" si="35"/>
        <v/>
      </c>
      <c r="T32" s="4" t="str">
        <f t="shared" si="35"/>
        <v/>
      </c>
      <c r="U32" s="4" t="str">
        <f t="shared" si="35"/>
        <v/>
      </c>
      <c r="V32" s="3" t="str">
        <f t="shared" si="35"/>
        <v/>
      </c>
      <c r="W32" s="5" t="str">
        <f t="shared" si="35"/>
        <v/>
      </c>
      <c r="X32" s="5" t="str">
        <f t="shared" si="35"/>
        <v/>
      </c>
      <c r="Y32" s="5" t="str">
        <f t="shared" si="35"/>
        <v/>
      </c>
      <c r="Z32" s="4" t="str">
        <f t="shared" si="35"/>
        <v/>
      </c>
      <c r="AA32" s="5" t="str">
        <f t="shared" si="35"/>
        <v/>
      </c>
      <c r="AB32" s="9">
        <f t="shared" si="35"/>
        <v>114.012</v>
      </c>
      <c r="AC32" s="3" t="str">
        <f t="shared" si="35"/>
        <v/>
      </c>
      <c r="AD32" s="3" t="str">
        <f t="shared" si="35"/>
        <v/>
      </c>
      <c r="AE32" s="6">
        <f t="shared" si="35"/>
        <v>44838.331516203703</v>
      </c>
      <c r="AG32" s="7" t="s">
        <v>672</v>
      </c>
      <c r="AH32" s="8" t="s">
        <v>1</v>
      </c>
      <c r="AI32" s="1" t="s">
        <v>2</v>
      </c>
      <c r="AJ32" s="1" t="s">
        <v>3</v>
      </c>
      <c r="AK32" s="1" t="s">
        <v>4</v>
      </c>
      <c r="AL32" s="1" t="s">
        <v>5</v>
      </c>
      <c r="AM32" s="1" t="s">
        <v>6</v>
      </c>
      <c r="AN32" s="1" t="s">
        <v>7</v>
      </c>
      <c r="AO32" s="1" t="s">
        <v>8</v>
      </c>
      <c r="AP32" s="1" t="s">
        <v>9</v>
      </c>
      <c r="AQ32" s="1" t="s">
        <v>10</v>
      </c>
      <c r="AR32" s="1" t="s">
        <v>11</v>
      </c>
      <c r="AS32" s="1" t="s">
        <v>12</v>
      </c>
      <c r="AT32" s="1" t="s">
        <v>13</v>
      </c>
      <c r="AU32" s="1" t="s">
        <v>14</v>
      </c>
      <c r="AW32" s="2" t="str">
        <f t="shared" si="36"/>
        <v>ICAP THE Y3</v>
      </c>
      <c r="AX32" s="2" t="str">
        <f t="shared" si="33"/>
        <v>Cal-2025</v>
      </c>
      <c r="AY32" s="3" t="str">
        <f t="shared" si="33"/>
        <v/>
      </c>
      <c r="AZ32" s="4" t="str">
        <f t="shared" si="33"/>
        <v/>
      </c>
      <c r="BA32" s="4" t="str">
        <f t="shared" si="33"/>
        <v/>
      </c>
      <c r="BB32" s="3" t="str">
        <f t="shared" si="33"/>
        <v/>
      </c>
      <c r="BC32" s="5" t="str">
        <f t="shared" si="33"/>
        <v/>
      </c>
      <c r="BD32" s="5" t="str">
        <f t="shared" si="33"/>
        <v/>
      </c>
      <c r="BE32" s="5" t="str">
        <f t="shared" si="33"/>
        <v/>
      </c>
      <c r="BF32" s="4" t="str">
        <f t="shared" si="33"/>
        <v/>
      </c>
      <c r="BG32" s="5" t="str">
        <f t="shared" si="33"/>
        <v/>
      </c>
      <c r="BH32" s="9" t="str">
        <f t="shared" si="33"/>
        <v/>
      </c>
      <c r="BI32" s="3" t="str">
        <f t="shared" si="33"/>
        <v/>
      </c>
      <c r="BJ32" s="3" t="str">
        <f t="shared" si="33"/>
        <v/>
      </c>
      <c r="BK32" s="6">
        <f t="shared" si="33"/>
        <v>44708.003622685188</v>
      </c>
    </row>
    <row r="33" spans="1:47" x14ac:dyDescent="0.25">
      <c r="A33" s="2" t="str">
        <f t="shared" si="37"/>
        <v>PEGAS THE Y3</v>
      </c>
      <c r="B33" s="2" t="str">
        <f t="shared" si="37"/>
        <v>Cal-2025</v>
      </c>
      <c r="C33" s="3">
        <f t="shared" si="37"/>
        <v>0</v>
      </c>
      <c r="D33" s="4">
        <f t="shared" si="37"/>
        <v>0</v>
      </c>
      <c r="E33" s="4">
        <f t="shared" si="37"/>
        <v>0</v>
      </c>
      <c r="F33" s="3">
        <f t="shared" si="37"/>
        <v>0</v>
      </c>
      <c r="G33" s="5">
        <f t="shared" si="37"/>
        <v>0</v>
      </c>
      <c r="H33" s="5">
        <f t="shared" si="37"/>
        <v>0</v>
      </c>
      <c r="I33" s="5">
        <f t="shared" si="37"/>
        <v>0</v>
      </c>
      <c r="J33" s="4">
        <f t="shared" si="37"/>
        <v>0</v>
      </c>
      <c r="K33" s="5">
        <f t="shared" si="37"/>
        <v>0</v>
      </c>
      <c r="L33" s="9">
        <f t="shared" si="37"/>
        <v>81.8</v>
      </c>
      <c r="M33" s="3">
        <f t="shared" si="37"/>
        <v>0</v>
      </c>
      <c r="N33" s="3">
        <f t="shared" si="37"/>
        <v>0</v>
      </c>
      <c r="O33" s="6">
        <f t="shared" si="37"/>
        <v>44838.420682870368</v>
      </c>
      <c r="Q33" s="2" t="str">
        <f t="shared" si="38"/>
        <v>NDX GNM Y3</v>
      </c>
      <c r="R33" s="2" t="str">
        <f t="shared" si="35"/>
        <v>Cal-2025</v>
      </c>
      <c r="S33" s="3" t="str">
        <f t="shared" si="35"/>
        <v/>
      </c>
      <c r="T33" s="4" t="str">
        <f t="shared" si="35"/>
        <v/>
      </c>
      <c r="U33" s="4" t="str">
        <f t="shared" si="35"/>
        <v/>
      </c>
      <c r="V33" s="3" t="str">
        <f t="shared" si="35"/>
        <v/>
      </c>
      <c r="W33" s="5" t="str">
        <f t="shared" si="35"/>
        <v/>
      </c>
      <c r="X33" s="5" t="str">
        <f t="shared" si="35"/>
        <v/>
      </c>
      <c r="Y33" s="5" t="str">
        <f t="shared" si="35"/>
        <v/>
      </c>
      <c r="Z33" s="4" t="str">
        <f t="shared" si="35"/>
        <v/>
      </c>
      <c r="AA33" s="5" t="str">
        <f t="shared" si="35"/>
        <v/>
      </c>
      <c r="AB33" s="9">
        <f t="shared" si="35"/>
        <v>82.48</v>
      </c>
      <c r="AC33" s="3" t="str">
        <f t="shared" si="35"/>
        <v/>
      </c>
      <c r="AD33" s="3" t="str">
        <f t="shared" si="35"/>
        <v/>
      </c>
      <c r="AE33" s="6">
        <f t="shared" si="35"/>
        <v>44838.331516203703</v>
      </c>
      <c r="AG33" s="2" t="str">
        <f>IF(A119="","",A119)</f>
        <v>GFI THE Y1</v>
      </c>
      <c r="AH33" s="2" t="str">
        <f t="shared" ref="AH33:AU36" si="39">IF(B119="","",B119)</f>
        <v>Cal-2023</v>
      </c>
      <c r="AI33" s="3" t="str">
        <f t="shared" si="39"/>
        <v/>
      </c>
      <c r="AJ33" s="4" t="str">
        <f t="shared" si="39"/>
        <v/>
      </c>
      <c r="AK33" s="4" t="str">
        <f t="shared" si="39"/>
        <v/>
      </c>
      <c r="AL33" s="3" t="str">
        <f t="shared" si="39"/>
        <v/>
      </c>
      <c r="AM33" s="5">
        <f t="shared" si="39"/>
        <v>168.75</v>
      </c>
      <c r="AN33" s="5">
        <f t="shared" si="39"/>
        <v>168.75</v>
      </c>
      <c r="AO33" s="5">
        <f t="shared" si="39"/>
        <v>168.75</v>
      </c>
      <c r="AP33" s="4">
        <f t="shared" si="39"/>
        <v>168.75</v>
      </c>
      <c r="AQ33" s="5">
        <f t="shared" si="39"/>
        <v>-20</v>
      </c>
      <c r="AR33" s="9">
        <f t="shared" si="39"/>
        <v>188.75</v>
      </c>
      <c r="AS33" s="3">
        <f t="shared" si="39"/>
        <v>5</v>
      </c>
      <c r="AT33" s="3">
        <f t="shared" si="39"/>
        <v>5</v>
      </c>
      <c r="AU33" s="6">
        <f t="shared" si="39"/>
        <v>44838.577488425923</v>
      </c>
    </row>
    <row r="34" spans="1:47" x14ac:dyDescent="0.25">
      <c r="A34" s="2" t="str">
        <f t="shared" si="37"/>
        <v>PEGAS THE Y4</v>
      </c>
      <c r="B34" s="2" t="str">
        <f t="shared" si="37"/>
        <v>Cal-2026</v>
      </c>
      <c r="C34" s="3">
        <f t="shared" si="37"/>
        <v>0</v>
      </c>
      <c r="D34" s="4">
        <f t="shared" si="37"/>
        <v>0</v>
      </c>
      <c r="E34" s="4">
        <f t="shared" si="37"/>
        <v>0</v>
      </c>
      <c r="F34" s="3">
        <f t="shared" si="37"/>
        <v>0</v>
      </c>
      <c r="G34" s="5">
        <f t="shared" si="37"/>
        <v>0</v>
      </c>
      <c r="H34" s="5">
        <f t="shared" si="37"/>
        <v>0</v>
      </c>
      <c r="I34" s="5">
        <f t="shared" si="37"/>
        <v>0</v>
      </c>
      <c r="J34" s="4">
        <f t="shared" si="37"/>
        <v>0</v>
      </c>
      <c r="K34" s="5">
        <f t="shared" si="37"/>
        <v>0</v>
      </c>
      <c r="L34" s="9">
        <f t="shared" si="37"/>
        <v>59.012</v>
      </c>
      <c r="M34" s="3">
        <f t="shared" si="37"/>
        <v>0</v>
      </c>
      <c r="N34" s="3">
        <f t="shared" si="37"/>
        <v>0</v>
      </c>
      <c r="O34" s="6">
        <f t="shared" si="37"/>
        <v>44838.420682870368</v>
      </c>
      <c r="Q34" s="2" t="str">
        <f t="shared" si="38"/>
        <v>NDX GNM Y4</v>
      </c>
      <c r="R34" s="2" t="str">
        <f t="shared" si="35"/>
        <v>Cal-2026</v>
      </c>
      <c r="S34" s="3" t="str">
        <f t="shared" si="35"/>
        <v/>
      </c>
      <c r="T34" s="4" t="str">
        <f t="shared" si="35"/>
        <v/>
      </c>
      <c r="U34" s="4" t="str">
        <f t="shared" si="35"/>
        <v/>
      </c>
      <c r="V34" s="3" t="str">
        <f t="shared" si="35"/>
        <v/>
      </c>
      <c r="W34" s="5" t="str">
        <f t="shared" si="35"/>
        <v/>
      </c>
      <c r="X34" s="5" t="str">
        <f t="shared" si="35"/>
        <v/>
      </c>
      <c r="Y34" s="5" t="str">
        <f t="shared" si="35"/>
        <v/>
      </c>
      <c r="Z34" s="4" t="str">
        <f t="shared" si="35"/>
        <v/>
      </c>
      <c r="AA34" s="5" t="str">
        <f t="shared" si="35"/>
        <v/>
      </c>
      <c r="AB34" s="9">
        <f t="shared" si="35"/>
        <v>58.426000000000002</v>
      </c>
      <c r="AC34" s="3" t="str">
        <f t="shared" si="35"/>
        <v/>
      </c>
      <c r="AD34" s="3" t="str">
        <f t="shared" si="35"/>
        <v/>
      </c>
      <c r="AE34" s="6">
        <f t="shared" si="35"/>
        <v>44838.331493055557</v>
      </c>
      <c r="AG34" s="2" t="str">
        <f t="shared" ref="AG34:AG36" si="40">IF(A120="","",A120)</f>
        <v>GFI THE Y2</v>
      </c>
      <c r="AH34" s="2" t="str">
        <f t="shared" si="39"/>
        <v>Cal-2024</v>
      </c>
      <c r="AI34" s="3" t="str">
        <f t="shared" si="39"/>
        <v/>
      </c>
      <c r="AJ34" s="4" t="str">
        <f t="shared" si="39"/>
        <v/>
      </c>
      <c r="AK34" s="4" t="str">
        <f t="shared" si="39"/>
        <v/>
      </c>
      <c r="AL34" s="3" t="str">
        <f t="shared" si="39"/>
        <v/>
      </c>
      <c r="AM34" s="5" t="str">
        <f t="shared" si="39"/>
        <v/>
      </c>
      <c r="AN34" s="5" t="str">
        <f t="shared" si="39"/>
        <v/>
      </c>
      <c r="AO34" s="5" t="str">
        <f t="shared" si="39"/>
        <v/>
      </c>
      <c r="AP34" s="4" t="str">
        <f t="shared" si="39"/>
        <v/>
      </c>
      <c r="AQ34" s="5" t="str">
        <f t="shared" si="39"/>
        <v/>
      </c>
      <c r="AR34" s="9">
        <f t="shared" si="39"/>
        <v>130.25</v>
      </c>
      <c r="AS34" s="3" t="str">
        <f t="shared" si="39"/>
        <v/>
      </c>
      <c r="AT34" s="3">
        <f t="shared" si="39"/>
        <v>0</v>
      </c>
      <c r="AU34" s="6">
        <f t="shared" si="39"/>
        <v>44818.003750000003</v>
      </c>
    </row>
    <row r="35" spans="1:47" x14ac:dyDescent="0.25">
      <c r="AG35" s="2" t="str">
        <f t="shared" si="40"/>
        <v>GFI THE Y3</v>
      </c>
      <c r="AH35" s="2" t="str">
        <f t="shared" si="39"/>
        <v>Cal-2025</v>
      </c>
      <c r="AI35" s="3" t="str">
        <f t="shared" si="39"/>
        <v/>
      </c>
      <c r="AJ35" s="4" t="str">
        <f t="shared" si="39"/>
        <v/>
      </c>
      <c r="AK35" s="4" t="str">
        <f t="shared" si="39"/>
        <v/>
      </c>
      <c r="AL35" s="3" t="str">
        <f t="shared" si="39"/>
        <v/>
      </c>
      <c r="AM35" s="5">
        <f t="shared" si="39"/>
        <v>81.400000000000006</v>
      </c>
      <c r="AN35" s="5">
        <f t="shared" si="39"/>
        <v>81.5</v>
      </c>
      <c r="AO35" s="5">
        <f t="shared" si="39"/>
        <v>81.400000000000006</v>
      </c>
      <c r="AP35" s="4">
        <f t="shared" si="39"/>
        <v>81.5</v>
      </c>
      <c r="AQ35" s="5">
        <f t="shared" si="39"/>
        <v>0.1</v>
      </c>
      <c r="AR35" s="9">
        <f t="shared" si="39"/>
        <v>81.400000000000006</v>
      </c>
      <c r="AS35" s="3">
        <f t="shared" si="39"/>
        <v>2</v>
      </c>
      <c r="AT35" s="3">
        <f t="shared" si="39"/>
        <v>12</v>
      </c>
      <c r="AU35" s="6">
        <f t="shared" si="39"/>
        <v>44838.545937499999</v>
      </c>
    </row>
    <row r="36" spans="1:47" x14ac:dyDescent="0.25">
      <c r="AG36" s="2" t="str">
        <f t="shared" si="40"/>
        <v>GFI THE Y4</v>
      </c>
      <c r="AH36" s="2" t="str">
        <f t="shared" si="39"/>
        <v>Cal-2026</v>
      </c>
      <c r="AI36" s="3" t="str">
        <f t="shared" si="39"/>
        <v/>
      </c>
      <c r="AJ36" s="4" t="str">
        <f t="shared" si="39"/>
        <v/>
      </c>
      <c r="AK36" s="4" t="str">
        <f t="shared" si="39"/>
        <v/>
      </c>
      <c r="AL36" s="3" t="str">
        <f t="shared" si="39"/>
        <v/>
      </c>
      <c r="AM36" s="5" t="str">
        <f t="shared" si="39"/>
        <v/>
      </c>
      <c r="AN36" s="5" t="str">
        <f t="shared" si="39"/>
        <v/>
      </c>
      <c r="AO36" s="5" t="str">
        <f t="shared" si="39"/>
        <v/>
      </c>
      <c r="AP36" s="4" t="str">
        <f t="shared" si="39"/>
        <v/>
      </c>
      <c r="AQ36" s="5" t="str">
        <f t="shared" si="39"/>
        <v/>
      </c>
      <c r="AR36" s="9">
        <f t="shared" si="39"/>
        <v>43.2</v>
      </c>
      <c r="AS36" s="3" t="str">
        <f t="shared" si="39"/>
        <v/>
      </c>
      <c r="AT36" s="3">
        <f t="shared" si="39"/>
        <v>0</v>
      </c>
      <c r="AU36" s="6">
        <f t="shared" si="39"/>
        <v>44760.003796296296</v>
      </c>
    </row>
    <row r="49" spans="1:79" x14ac:dyDescent="0.25">
      <c r="A49" s="13" t="s">
        <v>673</v>
      </c>
      <c r="Q49" s="13" t="s">
        <v>674</v>
      </c>
    </row>
    <row r="50" spans="1:79" x14ac:dyDescent="0.25">
      <c r="A50" s="13" t="str">
        <f>_xll.MontelQuote(A51,B50)</f>
        <v>Last update: 04/10/2022 14:02:21</v>
      </c>
      <c r="B50" s="13" t="s">
        <v>1</v>
      </c>
      <c r="C50" s="13" t="s">
        <v>2</v>
      </c>
      <c r="D50" s="13" t="s">
        <v>3</v>
      </c>
      <c r="E50" s="13" t="s">
        <v>4</v>
      </c>
      <c r="F50" s="13" t="s">
        <v>5</v>
      </c>
      <c r="G50" s="13" t="s">
        <v>6</v>
      </c>
      <c r="H50" s="13" t="s">
        <v>7</v>
      </c>
      <c r="I50" s="13" t="s">
        <v>8</v>
      </c>
      <c r="J50" s="13" t="s">
        <v>9</v>
      </c>
      <c r="K50" s="13" t="s">
        <v>10</v>
      </c>
      <c r="L50" s="13" t="s">
        <v>11</v>
      </c>
      <c r="M50" s="13" t="s">
        <v>12</v>
      </c>
      <c r="N50" s="13" t="s">
        <v>13</v>
      </c>
      <c r="O50" s="13" t="s">
        <v>14</v>
      </c>
      <c r="Q50" s="13" t="str">
        <f>_xll.MontelQuote(Q51,R50)</f>
        <v>Last update: 04/10/2022 13:44:38</v>
      </c>
      <c r="R50" s="13" t="s">
        <v>1</v>
      </c>
      <c r="S50" s="13" t="s">
        <v>2</v>
      </c>
      <c r="T50" s="13" t="s">
        <v>3</v>
      </c>
      <c r="U50" s="13" t="s">
        <v>4</v>
      </c>
      <c r="V50" s="13" t="s">
        <v>5</v>
      </c>
      <c r="W50" s="13" t="s">
        <v>6</v>
      </c>
      <c r="X50" s="13" t="s">
        <v>7</v>
      </c>
      <c r="Y50" s="13" t="s">
        <v>8</v>
      </c>
      <c r="Z50" s="13" t="s">
        <v>9</v>
      </c>
      <c r="AA50" s="13" t="s">
        <v>10</v>
      </c>
      <c r="AB50" s="13" t="s">
        <v>11</v>
      </c>
      <c r="AC50" s="13" t="s">
        <v>12</v>
      </c>
      <c r="AD50" s="13" t="s">
        <v>13</v>
      </c>
      <c r="AE50" s="13" t="s">
        <v>14</v>
      </c>
    </row>
    <row r="51" spans="1:79" x14ac:dyDescent="0.25">
      <c r="A51" s="13" t="s">
        <v>584</v>
      </c>
      <c r="B51" s="20" t="s">
        <v>381</v>
      </c>
      <c r="C51" s="12">
        <v>10</v>
      </c>
      <c r="D51" s="12">
        <v>110.75</v>
      </c>
      <c r="E51" s="12">
        <v>111.5</v>
      </c>
      <c r="F51" s="12">
        <v>52</v>
      </c>
      <c r="G51" s="12">
        <v>120</v>
      </c>
      <c r="H51" s="12">
        <v>124.325</v>
      </c>
      <c r="I51" s="12">
        <v>110</v>
      </c>
      <c r="J51" s="12">
        <v>110.4</v>
      </c>
      <c r="K51" s="12">
        <v>2.8</v>
      </c>
      <c r="L51" s="12">
        <v>128.495</v>
      </c>
      <c r="M51" s="12">
        <v>5</v>
      </c>
      <c r="N51" s="12">
        <v>72118</v>
      </c>
      <c r="O51" s="19">
        <v>44838.584837962961</v>
      </c>
      <c r="Q51" s="13" t="s">
        <v>585</v>
      </c>
      <c r="R51" s="20" t="s">
        <v>544</v>
      </c>
      <c r="S51" s="12"/>
      <c r="T51" s="12">
        <v>0</v>
      </c>
      <c r="U51" s="12">
        <v>0</v>
      </c>
      <c r="V51" s="12"/>
      <c r="W51" s="12"/>
      <c r="X51" s="12"/>
      <c r="Y51" s="12"/>
      <c r="Z51" s="12"/>
      <c r="AA51" s="12"/>
      <c r="AB51" s="12">
        <v>196</v>
      </c>
      <c r="AC51" s="12"/>
      <c r="AD51" s="12">
        <v>0</v>
      </c>
      <c r="AE51" s="19">
        <v>44838.182326388887</v>
      </c>
      <c r="AH51" s="18"/>
      <c r="AU51" s="22"/>
      <c r="BN51" s="18"/>
      <c r="CA51" s="22"/>
    </row>
    <row r="52" spans="1:79" x14ac:dyDescent="0.25">
      <c r="A52" s="13" t="s">
        <v>586</v>
      </c>
      <c r="B52" s="20" t="s">
        <v>413</v>
      </c>
      <c r="C52" s="12"/>
      <c r="D52" s="12"/>
      <c r="E52" s="12"/>
      <c r="F52" s="12"/>
      <c r="G52" s="12"/>
      <c r="H52" s="12"/>
      <c r="I52" s="12"/>
      <c r="J52" s="12"/>
      <c r="K52" s="12"/>
      <c r="L52" s="12">
        <v>140.88200000000001</v>
      </c>
      <c r="M52" s="12"/>
      <c r="N52" s="12"/>
      <c r="O52" s="19">
        <v>44838.294756944444</v>
      </c>
      <c r="Q52" s="13" t="s">
        <v>587</v>
      </c>
      <c r="R52" s="20" t="s">
        <v>545</v>
      </c>
      <c r="S52" s="12"/>
      <c r="T52" s="12"/>
      <c r="U52" s="12"/>
      <c r="V52" s="12"/>
      <c r="W52" s="12"/>
      <c r="X52" s="12"/>
      <c r="Y52" s="12"/>
      <c r="Z52" s="12"/>
      <c r="AA52" s="12"/>
      <c r="AB52" s="12">
        <v>212</v>
      </c>
      <c r="AC52" s="12"/>
      <c r="AD52" s="12">
        <v>0</v>
      </c>
      <c r="AE52" s="19">
        <v>44838.473124999997</v>
      </c>
      <c r="AH52" s="18"/>
      <c r="AU52" s="22"/>
      <c r="BN52" s="18"/>
      <c r="CA52" s="22"/>
    </row>
    <row r="53" spans="1:79" x14ac:dyDescent="0.25">
      <c r="A53" s="13" t="s">
        <v>588</v>
      </c>
      <c r="B53" s="20" t="s">
        <v>386</v>
      </c>
      <c r="C53" s="12"/>
      <c r="D53" s="12"/>
      <c r="E53" s="12"/>
      <c r="F53" s="12"/>
      <c r="G53" s="12"/>
      <c r="H53" s="12"/>
      <c r="I53" s="12"/>
      <c r="J53" s="12"/>
      <c r="K53" s="12"/>
      <c r="L53" s="12">
        <v>160.29300000000001</v>
      </c>
      <c r="M53" s="12"/>
      <c r="N53" s="12">
        <v>0</v>
      </c>
      <c r="O53" s="19">
        <v>44838.294745370367</v>
      </c>
      <c r="Q53" s="13" t="s">
        <v>589</v>
      </c>
      <c r="R53" s="20" t="s">
        <v>546</v>
      </c>
      <c r="S53" s="12"/>
      <c r="T53" s="12">
        <v>0</v>
      </c>
      <c r="U53" s="12">
        <v>0</v>
      </c>
      <c r="V53" s="12"/>
      <c r="W53" s="12"/>
      <c r="X53" s="12"/>
      <c r="Y53" s="12"/>
      <c r="Z53" s="12"/>
      <c r="AA53" s="12"/>
      <c r="AB53" s="12">
        <v>224.4</v>
      </c>
      <c r="AC53" s="12"/>
      <c r="AD53" s="12">
        <v>0</v>
      </c>
      <c r="AE53" s="19">
        <v>44835.003634259258</v>
      </c>
      <c r="AH53" s="18"/>
      <c r="AU53" s="22"/>
      <c r="BN53" s="18"/>
      <c r="CA53" s="22"/>
    </row>
    <row r="54" spans="1:79" x14ac:dyDescent="0.25">
      <c r="A54" s="13" t="s">
        <v>590</v>
      </c>
      <c r="B54" s="20" t="s">
        <v>414</v>
      </c>
      <c r="C54" s="12"/>
      <c r="D54" s="12"/>
      <c r="E54" s="12"/>
      <c r="F54" s="12"/>
      <c r="G54" s="12"/>
      <c r="H54" s="12"/>
      <c r="I54" s="12"/>
      <c r="J54" s="12"/>
      <c r="K54" s="12"/>
      <c r="L54" s="12">
        <v>158</v>
      </c>
      <c r="M54" s="12"/>
      <c r="N54" s="12">
        <v>0</v>
      </c>
      <c r="O54" s="19">
        <v>44838.421678240738</v>
      </c>
      <c r="Q54" s="13" t="s">
        <v>591</v>
      </c>
      <c r="R54" s="20" t="s">
        <v>555</v>
      </c>
      <c r="S54" s="12"/>
      <c r="T54" s="12">
        <v>0</v>
      </c>
      <c r="U54" s="12">
        <v>0</v>
      </c>
      <c r="V54" s="12"/>
      <c r="W54" s="12"/>
      <c r="X54" s="12"/>
      <c r="Y54" s="12"/>
      <c r="Z54" s="12"/>
      <c r="AA54" s="12"/>
      <c r="AB54" s="12">
        <v>221.75</v>
      </c>
      <c r="AC54" s="12"/>
      <c r="AD54" s="12">
        <v>0</v>
      </c>
      <c r="AE54" s="19">
        <v>44830.003738425927</v>
      </c>
      <c r="AH54" s="18"/>
      <c r="AU54" s="22"/>
      <c r="BN54" s="18"/>
      <c r="CA54" s="22"/>
    </row>
    <row r="55" spans="1:79" x14ac:dyDescent="0.25">
      <c r="A55" s="13" t="s">
        <v>592</v>
      </c>
      <c r="B55" s="20" t="s">
        <v>382</v>
      </c>
      <c r="C55" s="12">
        <v>100</v>
      </c>
      <c r="D55" s="12">
        <v>107.72499999999999</v>
      </c>
      <c r="E55" s="12">
        <v>112.6</v>
      </c>
      <c r="F55" s="12">
        <v>50</v>
      </c>
      <c r="G55" s="12">
        <v>110</v>
      </c>
      <c r="H55" s="12">
        <v>123.6</v>
      </c>
      <c r="I55" s="12">
        <v>105.02500000000001</v>
      </c>
      <c r="J55" s="12">
        <v>111</v>
      </c>
      <c r="K55" s="12">
        <v>-4.75</v>
      </c>
      <c r="L55" s="12">
        <v>142.18199999999999</v>
      </c>
      <c r="M55" s="12">
        <v>100</v>
      </c>
      <c r="N55" s="12">
        <v>7984</v>
      </c>
      <c r="O55" s="19">
        <v>44838.584907407407</v>
      </c>
      <c r="Q55" s="13" t="s">
        <v>593</v>
      </c>
      <c r="R55" s="20" t="s">
        <v>557</v>
      </c>
      <c r="S55" s="12"/>
      <c r="T55" s="12">
        <v>0</v>
      </c>
      <c r="U55" s="12">
        <v>0</v>
      </c>
      <c r="V55" s="12"/>
      <c r="W55" s="12"/>
      <c r="X55" s="12"/>
      <c r="Y55" s="12"/>
      <c r="Z55" s="12"/>
      <c r="AA55" s="12"/>
      <c r="AB55" s="12">
        <v>212</v>
      </c>
      <c r="AC55" s="12"/>
      <c r="AD55" s="12">
        <v>0</v>
      </c>
      <c r="AE55" s="19">
        <v>44836.003553240742</v>
      </c>
      <c r="BN55" s="18"/>
      <c r="CA55" s="22"/>
    </row>
    <row r="56" spans="1:79" x14ac:dyDescent="0.25">
      <c r="A56" s="13" t="s">
        <v>594</v>
      </c>
      <c r="B56" s="20" t="s">
        <v>383</v>
      </c>
      <c r="C56" s="12"/>
      <c r="D56" s="12"/>
      <c r="E56" s="12"/>
      <c r="F56" s="12"/>
      <c r="G56" s="12"/>
      <c r="H56" s="12"/>
      <c r="I56" s="12"/>
      <c r="J56" s="12"/>
      <c r="K56" s="12"/>
      <c r="L56" s="12">
        <v>160.29300000000001</v>
      </c>
      <c r="M56" s="12"/>
      <c r="N56" s="12">
        <v>0</v>
      </c>
      <c r="O56" s="19">
        <v>44838.294745370367</v>
      </c>
      <c r="Q56" s="13" t="s">
        <v>595</v>
      </c>
      <c r="R56" s="20" t="s">
        <v>558</v>
      </c>
      <c r="S56" s="12"/>
      <c r="T56" s="12">
        <v>0</v>
      </c>
      <c r="U56" s="12">
        <v>0</v>
      </c>
      <c r="V56" s="12"/>
      <c r="W56" s="12"/>
      <c r="X56" s="12"/>
      <c r="Y56" s="12"/>
      <c r="Z56" s="12"/>
      <c r="AA56" s="12"/>
      <c r="AB56" s="12">
        <v>170</v>
      </c>
      <c r="AC56" s="12"/>
      <c r="AD56" s="12">
        <v>0</v>
      </c>
      <c r="AE56" s="19">
        <v>44786.003576388888</v>
      </c>
    </row>
    <row r="57" spans="1:79" x14ac:dyDescent="0.25">
      <c r="A57" s="13" t="s">
        <v>596</v>
      </c>
      <c r="B57" s="20" t="s">
        <v>544</v>
      </c>
      <c r="C57" s="12">
        <v>1</v>
      </c>
      <c r="D57" s="12">
        <v>165.86</v>
      </c>
      <c r="E57" s="12">
        <v>166.7</v>
      </c>
      <c r="F57" s="12">
        <v>1</v>
      </c>
      <c r="G57" s="12">
        <v>167.5</v>
      </c>
      <c r="H57" s="12">
        <v>168</v>
      </c>
      <c r="I57" s="12">
        <v>167.5</v>
      </c>
      <c r="J57" s="12">
        <v>168</v>
      </c>
      <c r="K57" s="12">
        <v>-2.617</v>
      </c>
      <c r="L57" s="12">
        <v>170.61699999999999</v>
      </c>
      <c r="M57" s="12">
        <v>2</v>
      </c>
      <c r="N57" s="12">
        <v>6</v>
      </c>
      <c r="O57" s="19">
        <v>44838.584814814814</v>
      </c>
      <c r="Q57" s="13" t="s">
        <v>597</v>
      </c>
      <c r="R57" s="20" t="s">
        <v>537</v>
      </c>
      <c r="S57" s="12"/>
      <c r="T57" s="12">
        <v>0</v>
      </c>
      <c r="U57" s="12">
        <v>0</v>
      </c>
      <c r="V57" s="12"/>
      <c r="W57" s="12"/>
      <c r="X57" s="12"/>
      <c r="Y57" s="12"/>
      <c r="Z57" s="12"/>
      <c r="AA57" s="12"/>
      <c r="AB57" s="12">
        <v>215</v>
      </c>
      <c r="AC57" s="12"/>
      <c r="AD57" s="12">
        <v>0</v>
      </c>
      <c r="AE57" s="19">
        <v>44838.003622685188</v>
      </c>
      <c r="BN57" s="18"/>
      <c r="CA57" s="22"/>
    </row>
    <row r="58" spans="1:79" x14ac:dyDescent="0.25">
      <c r="A58" s="13" t="s">
        <v>598</v>
      </c>
      <c r="B58" s="20" t="s">
        <v>545</v>
      </c>
      <c r="C58" s="12">
        <v>2</v>
      </c>
      <c r="D58" s="12">
        <v>172.32499999999999</v>
      </c>
      <c r="E58" s="12">
        <v>179.465</v>
      </c>
      <c r="F58" s="12">
        <v>5</v>
      </c>
      <c r="G58" s="12">
        <v>175</v>
      </c>
      <c r="H58" s="12">
        <v>175</v>
      </c>
      <c r="I58" s="12">
        <v>175</v>
      </c>
      <c r="J58" s="12">
        <v>175</v>
      </c>
      <c r="K58" s="12">
        <v>-2.069</v>
      </c>
      <c r="L58" s="12">
        <v>177.06899999999999</v>
      </c>
      <c r="M58" s="12">
        <v>2</v>
      </c>
      <c r="N58" s="12">
        <v>2</v>
      </c>
      <c r="O58" s="19">
        <v>44838.584826388891</v>
      </c>
      <c r="Q58" s="13" t="s">
        <v>599</v>
      </c>
      <c r="R58" s="20" t="s">
        <v>547</v>
      </c>
      <c r="S58" s="12"/>
      <c r="T58" s="12">
        <v>0</v>
      </c>
      <c r="U58" s="12">
        <v>0</v>
      </c>
      <c r="V58" s="12"/>
      <c r="W58" s="12"/>
      <c r="X58" s="12"/>
      <c r="Y58" s="12"/>
      <c r="Z58" s="12"/>
      <c r="AA58" s="12"/>
      <c r="AB58" s="12">
        <v>196.5</v>
      </c>
      <c r="AC58" s="12"/>
      <c r="AD58" s="12">
        <v>0</v>
      </c>
      <c r="AE58" s="19">
        <v>44835.003634259258</v>
      </c>
      <c r="BN58" s="18"/>
      <c r="CA58" s="22"/>
    </row>
    <row r="59" spans="1:79" x14ac:dyDescent="0.25">
      <c r="A59" s="13" t="s">
        <v>600</v>
      </c>
      <c r="B59" s="20" t="s">
        <v>546</v>
      </c>
      <c r="C59" s="12">
        <v>5</v>
      </c>
      <c r="D59" s="12">
        <v>176.55</v>
      </c>
      <c r="E59" s="12">
        <v>182.185</v>
      </c>
      <c r="F59" s="12">
        <v>9</v>
      </c>
      <c r="G59" s="12">
        <v>176.55</v>
      </c>
      <c r="H59" s="12">
        <v>176.55</v>
      </c>
      <c r="I59" s="12">
        <v>176.55</v>
      </c>
      <c r="J59" s="12">
        <v>176.55</v>
      </c>
      <c r="K59" s="12">
        <v>-3.78</v>
      </c>
      <c r="L59" s="12">
        <v>180.33</v>
      </c>
      <c r="M59" s="12">
        <v>5</v>
      </c>
      <c r="N59" s="12">
        <v>10</v>
      </c>
      <c r="O59" s="19">
        <v>44838.584849537037</v>
      </c>
      <c r="Q59" s="13" t="s">
        <v>601</v>
      </c>
      <c r="R59" s="20" t="s">
        <v>548</v>
      </c>
      <c r="S59" s="12"/>
      <c r="T59" s="12">
        <v>0</v>
      </c>
      <c r="U59" s="12">
        <v>0</v>
      </c>
      <c r="V59" s="12"/>
      <c r="W59" s="12"/>
      <c r="X59" s="12"/>
      <c r="Y59" s="12"/>
      <c r="Z59" s="12"/>
      <c r="AA59" s="12"/>
      <c r="AB59" s="12">
        <v>198</v>
      </c>
      <c r="AC59" s="12"/>
      <c r="AD59" s="12">
        <v>0</v>
      </c>
      <c r="AE59" s="19">
        <v>44816.003692129627</v>
      </c>
      <c r="BN59" s="18"/>
      <c r="CA59" s="22"/>
    </row>
    <row r="60" spans="1:79" x14ac:dyDescent="0.25">
      <c r="A60" s="13" t="s">
        <v>602</v>
      </c>
      <c r="B60" s="20" t="s">
        <v>555</v>
      </c>
      <c r="C60" s="12">
        <v>5</v>
      </c>
      <c r="D60" s="12">
        <v>171.91499999999999</v>
      </c>
      <c r="E60" s="12">
        <v>183.23500000000001</v>
      </c>
      <c r="F60" s="12">
        <v>5</v>
      </c>
      <c r="G60" s="12">
        <v>178</v>
      </c>
      <c r="H60" s="12">
        <v>178</v>
      </c>
      <c r="I60" s="12">
        <v>178</v>
      </c>
      <c r="J60" s="12">
        <v>178</v>
      </c>
      <c r="K60" s="12">
        <v>-2.8730000000000002</v>
      </c>
      <c r="L60" s="12">
        <v>180.87299999999999</v>
      </c>
      <c r="M60" s="12">
        <v>5</v>
      </c>
      <c r="N60" s="12">
        <v>5</v>
      </c>
      <c r="O60" s="19">
        <v>44838.584849537037</v>
      </c>
      <c r="Q60" s="13" t="s">
        <v>603</v>
      </c>
      <c r="R60" s="20" t="s">
        <v>549</v>
      </c>
      <c r="S60" s="12"/>
      <c r="T60" s="12">
        <v>0</v>
      </c>
      <c r="U60" s="12">
        <v>0</v>
      </c>
      <c r="V60" s="12"/>
      <c r="W60" s="12"/>
      <c r="X60" s="12"/>
      <c r="Y60" s="12"/>
      <c r="Z60" s="12"/>
      <c r="AA60" s="12"/>
      <c r="AB60" s="12">
        <v>188</v>
      </c>
      <c r="AC60" s="12"/>
      <c r="AD60" s="12">
        <v>0</v>
      </c>
      <c r="AE60" s="19">
        <v>44835.003634259258</v>
      </c>
      <c r="AH60" s="18"/>
      <c r="AU60" s="22"/>
      <c r="BN60" s="18"/>
      <c r="CA60" s="22"/>
    </row>
    <row r="61" spans="1:79" x14ac:dyDescent="0.25">
      <c r="A61" s="13" t="s">
        <v>604</v>
      </c>
      <c r="B61" s="20" t="s">
        <v>537</v>
      </c>
      <c r="C61" s="12">
        <v>3</v>
      </c>
      <c r="D61" s="12">
        <v>175.17</v>
      </c>
      <c r="E61" s="12">
        <v>176.65</v>
      </c>
      <c r="F61" s="12">
        <v>3</v>
      </c>
      <c r="G61" s="12">
        <v>175.05</v>
      </c>
      <c r="H61" s="12">
        <v>175.05</v>
      </c>
      <c r="I61" s="12">
        <v>175.05</v>
      </c>
      <c r="J61" s="12">
        <v>175.05</v>
      </c>
      <c r="K61" s="12">
        <v>-4.1929999999999996</v>
      </c>
      <c r="L61" s="12">
        <v>179.24299999999999</v>
      </c>
      <c r="M61" s="12">
        <v>1</v>
      </c>
      <c r="N61" s="12">
        <v>32</v>
      </c>
      <c r="O61" s="19">
        <v>44838.584849537037</v>
      </c>
      <c r="Q61" s="13" t="s">
        <v>605</v>
      </c>
      <c r="R61" s="20" t="s">
        <v>535</v>
      </c>
      <c r="S61" s="12"/>
      <c r="T61" s="12">
        <v>0</v>
      </c>
      <c r="U61" s="12">
        <v>0</v>
      </c>
      <c r="V61" s="12"/>
      <c r="W61" s="12"/>
      <c r="X61" s="12"/>
      <c r="Y61" s="12"/>
      <c r="Z61" s="12"/>
      <c r="AA61" s="12"/>
      <c r="AB61" s="12">
        <v>195</v>
      </c>
      <c r="AC61" s="12"/>
      <c r="AD61" s="12">
        <v>0</v>
      </c>
      <c r="AE61" s="19">
        <v>44838.003622685188</v>
      </c>
      <c r="AH61" s="18"/>
      <c r="AU61" s="22"/>
      <c r="BN61" s="18"/>
      <c r="CA61" s="22"/>
    </row>
    <row r="62" spans="1:79" x14ac:dyDescent="0.25">
      <c r="A62" s="13" t="s">
        <v>606</v>
      </c>
      <c r="B62" s="20" t="s">
        <v>547</v>
      </c>
      <c r="C62" s="12">
        <v>1</v>
      </c>
      <c r="D62" s="12">
        <v>163.19999999999999</v>
      </c>
      <c r="E62" s="12">
        <v>170.935</v>
      </c>
      <c r="F62" s="12">
        <v>5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168.435</v>
      </c>
      <c r="M62" s="12">
        <v>0</v>
      </c>
      <c r="N62" s="12">
        <v>0</v>
      </c>
      <c r="O62" s="19">
        <v>44838.584849537037</v>
      </c>
      <c r="Q62" s="13" t="s">
        <v>607</v>
      </c>
      <c r="R62" s="20" t="s">
        <v>540</v>
      </c>
      <c r="S62" s="12"/>
      <c r="T62" s="12">
        <v>0</v>
      </c>
      <c r="U62" s="12">
        <v>0</v>
      </c>
      <c r="V62" s="12"/>
      <c r="W62" s="12"/>
      <c r="X62" s="12"/>
      <c r="Y62" s="12"/>
      <c r="Z62" s="12"/>
      <c r="AA62" s="12"/>
      <c r="AB62" s="12">
        <v>117</v>
      </c>
      <c r="AC62" s="12"/>
      <c r="AD62" s="12">
        <v>0</v>
      </c>
      <c r="AE62" s="19">
        <v>44828.003611111111</v>
      </c>
      <c r="AH62" s="18"/>
      <c r="AU62" s="22"/>
      <c r="BN62" s="18"/>
      <c r="CA62" s="22"/>
    </row>
    <row r="63" spans="1:79" x14ac:dyDescent="0.25">
      <c r="A63" s="13" t="s">
        <v>608</v>
      </c>
      <c r="B63" s="20" t="s">
        <v>548</v>
      </c>
      <c r="C63" s="12">
        <v>10</v>
      </c>
      <c r="D63" s="12">
        <v>160.30000000000001</v>
      </c>
      <c r="E63" s="12">
        <v>163.65</v>
      </c>
      <c r="F63" s="12">
        <v>5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165.98500000000001</v>
      </c>
      <c r="M63" s="12">
        <v>0</v>
      </c>
      <c r="N63" s="12">
        <v>0</v>
      </c>
      <c r="O63" s="19">
        <v>44838.584861111114</v>
      </c>
      <c r="Q63" s="13" t="s">
        <v>609</v>
      </c>
      <c r="R63" s="20" t="s">
        <v>541</v>
      </c>
      <c r="S63" s="12"/>
      <c r="T63" s="12">
        <v>0</v>
      </c>
      <c r="U63" s="12">
        <v>0</v>
      </c>
      <c r="V63" s="12"/>
      <c r="W63" s="12"/>
      <c r="X63" s="12"/>
      <c r="Y63" s="12"/>
      <c r="Z63" s="12"/>
      <c r="AA63" s="12"/>
      <c r="AB63" s="12">
        <v>83.5</v>
      </c>
      <c r="AC63" s="12"/>
      <c r="AD63" s="12">
        <v>0</v>
      </c>
      <c r="AE63" s="19">
        <v>44832.003819444442</v>
      </c>
      <c r="AH63" s="18"/>
      <c r="AU63" s="22"/>
      <c r="BN63" s="18"/>
      <c r="CA63" s="22"/>
    </row>
    <row r="64" spans="1:79" x14ac:dyDescent="0.25">
      <c r="A64" s="13" t="s">
        <v>610</v>
      </c>
      <c r="B64" s="20" t="s">
        <v>549</v>
      </c>
      <c r="C64" s="12">
        <v>5</v>
      </c>
      <c r="D64" s="12">
        <v>165.75</v>
      </c>
      <c r="E64" s="12">
        <v>169</v>
      </c>
      <c r="F64" s="12">
        <v>2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169.958</v>
      </c>
      <c r="M64" s="12">
        <v>0</v>
      </c>
      <c r="N64" s="12">
        <v>0</v>
      </c>
      <c r="O64" s="19">
        <v>44838.584849537037</v>
      </c>
      <c r="AH64" s="18"/>
      <c r="AU64" s="22"/>
      <c r="BN64" s="20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9"/>
    </row>
    <row r="65" spans="1:79" x14ac:dyDescent="0.25">
      <c r="A65" s="13" t="s">
        <v>611</v>
      </c>
      <c r="B65" s="20" t="s">
        <v>536</v>
      </c>
      <c r="C65" s="12">
        <v>5</v>
      </c>
      <c r="D65" s="12">
        <v>162.25</v>
      </c>
      <c r="E65" s="12">
        <v>166.7</v>
      </c>
      <c r="F65" s="12">
        <v>5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167.203</v>
      </c>
      <c r="M65" s="12">
        <v>0</v>
      </c>
      <c r="N65" s="12">
        <v>0</v>
      </c>
      <c r="O65" s="19">
        <v>44838.584861111114</v>
      </c>
      <c r="BN65" s="20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9"/>
    </row>
    <row r="66" spans="1:79" x14ac:dyDescent="0.25">
      <c r="A66" s="13" t="s">
        <v>612</v>
      </c>
      <c r="B66" s="20" t="s">
        <v>538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163.26</v>
      </c>
      <c r="M66" s="12">
        <v>0</v>
      </c>
      <c r="N66" s="12">
        <v>0</v>
      </c>
      <c r="O66" s="19">
        <v>44838.420682870368</v>
      </c>
      <c r="S66" s="18"/>
      <c r="AF66" s="22"/>
      <c r="AY66" s="20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9"/>
    </row>
    <row r="67" spans="1:79" x14ac:dyDescent="0.25">
      <c r="A67" s="13" t="s">
        <v>613</v>
      </c>
      <c r="B67" s="20" t="s">
        <v>539</v>
      </c>
      <c r="C67" s="12">
        <v>0</v>
      </c>
      <c r="D67" s="12">
        <v>0</v>
      </c>
      <c r="E67" s="12">
        <v>101.175</v>
      </c>
      <c r="F67" s="12">
        <v>10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99.346999999999994</v>
      </c>
      <c r="M67" s="12">
        <v>0</v>
      </c>
      <c r="N67" s="12">
        <v>0</v>
      </c>
      <c r="O67" s="19">
        <v>44838.584826388891</v>
      </c>
      <c r="S67" s="18"/>
      <c r="AF67" s="22"/>
      <c r="AY67" s="20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9"/>
    </row>
    <row r="68" spans="1:79" x14ac:dyDescent="0.25">
      <c r="A68" s="13" t="s">
        <v>614</v>
      </c>
      <c r="B68" s="20" t="s">
        <v>556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100.765</v>
      </c>
      <c r="M68" s="12">
        <v>0</v>
      </c>
      <c r="N68" s="12">
        <v>0</v>
      </c>
      <c r="O68" s="19">
        <v>44838.420682870368</v>
      </c>
      <c r="S68" s="18"/>
      <c r="AF68" s="22"/>
      <c r="AY68" s="20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9"/>
    </row>
    <row r="69" spans="1:79" x14ac:dyDescent="0.25">
      <c r="A69" s="13" t="s">
        <v>615</v>
      </c>
      <c r="B69" s="20" t="s">
        <v>535</v>
      </c>
      <c r="C69" s="12">
        <v>0</v>
      </c>
      <c r="D69" s="12">
        <v>0</v>
      </c>
      <c r="E69" s="12">
        <v>169.785</v>
      </c>
      <c r="F69" s="12">
        <v>2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170.86500000000001</v>
      </c>
      <c r="M69" s="12">
        <v>0</v>
      </c>
      <c r="N69" s="12">
        <v>0</v>
      </c>
      <c r="O69" s="19">
        <v>44838.584837962961</v>
      </c>
      <c r="S69" s="18"/>
      <c r="AF69" s="22"/>
      <c r="AY69" s="20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9"/>
    </row>
    <row r="70" spans="1:79" x14ac:dyDescent="0.25">
      <c r="A70" s="13" t="s">
        <v>616</v>
      </c>
      <c r="B70" s="20" t="s">
        <v>540</v>
      </c>
      <c r="C70" s="12">
        <v>5</v>
      </c>
      <c r="D70" s="12">
        <v>114</v>
      </c>
      <c r="E70" s="12">
        <v>117.5</v>
      </c>
      <c r="F70" s="12">
        <v>5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113.75</v>
      </c>
      <c r="M70" s="12">
        <v>0</v>
      </c>
      <c r="N70" s="12">
        <v>0</v>
      </c>
      <c r="O70" s="19">
        <v>44838.584583333337</v>
      </c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Y70" s="20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9"/>
    </row>
    <row r="71" spans="1:79" x14ac:dyDescent="0.25">
      <c r="A71" s="13" t="s">
        <v>617</v>
      </c>
      <c r="B71" s="20" t="s">
        <v>541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81.8</v>
      </c>
      <c r="M71" s="12">
        <v>0</v>
      </c>
      <c r="N71" s="12">
        <v>0</v>
      </c>
      <c r="O71" s="19">
        <v>44838.420682870368</v>
      </c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I71" s="20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9"/>
      <c r="AY71" s="20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9"/>
    </row>
    <row r="72" spans="1:79" x14ac:dyDescent="0.25">
      <c r="A72" s="13" t="s">
        <v>618</v>
      </c>
      <c r="B72" s="20" t="s">
        <v>564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59.012</v>
      </c>
      <c r="M72" s="12">
        <v>0</v>
      </c>
      <c r="N72" s="12">
        <v>0</v>
      </c>
      <c r="O72" s="19">
        <v>44838.420682870368</v>
      </c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I72" s="20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9"/>
      <c r="AY72" s="20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9"/>
    </row>
    <row r="73" spans="1:79" x14ac:dyDescent="0.25">
      <c r="A73" s="13" t="s">
        <v>131</v>
      </c>
      <c r="B73" s="20" t="s">
        <v>544</v>
      </c>
      <c r="C73" s="12">
        <v>5</v>
      </c>
      <c r="D73" s="12">
        <v>166.565</v>
      </c>
      <c r="E73" s="12">
        <v>166.95</v>
      </c>
      <c r="F73" s="12">
        <v>5</v>
      </c>
      <c r="G73" s="12"/>
      <c r="H73" s="12"/>
      <c r="I73" s="12"/>
      <c r="J73" s="12"/>
      <c r="K73" s="12"/>
      <c r="L73" s="12">
        <v>170.755</v>
      </c>
      <c r="M73" s="12"/>
      <c r="N73" s="12"/>
      <c r="O73" s="19">
        <v>44838.584930555553</v>
      </c>
      <c r="Q73" s="25"/>
      <c r="R73" s="26"/>
      <c r="S73" s="26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7"/>
      <c r="AF73" s="22"/>
      <c r="AI73" s="20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9"/>
      <c r="AY73" s="20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9"/>
    </row>
    <row r="74" spans="1:79" x14ac:dyDescent="0.25">
      <c r="A74" s="13" t="s">
        <v>132</v>
      </c>
      <c r="B74" s="20" t="s">
        <v>545</v>
      </c>
      <c r="C74" s="12">
        <v>5</v>
      </c>
      <c r="D74" s="12">
        <v>173.44</v>
      </c>
      <c r="E74" s="12"/>
      <c r="F74" s="12"/>
      <c r="G74" s="12"/>
      <c r="H74" s="12"/>
      <c r="I74" s="12"/>
      <c r="J74" s="12"/>
      <c r="K74" s="12"/>
      <c r="L74" s="12">
        <v>177.173</v>
      </c>
      <c r="M74" s="12"/>
      <c r="N74" s="12"/>
      <c r="O74" s="19">
        <v>44838.584930555553</v>
      </c>
      <c r="Q74" s="25"/>
      <c r="R74" s="26"/>
      <c r="S74" s="26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7"/>
      <c r="AF74" s="22"/>
      <c r="AI74" s="20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9"/>
      <c r="AY74" s="20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9"/>
    </row>
    <row r="75" spans="1:79" x14ac:dyDescent="0.25">
      <c r="A75" s="13" t="s">
        <v>133</v>
      </c>
      <c r="B75" s="20" t="s">
        <v>546</v>
      </c>
      <c r="C75" s="12"/>
      <c r="D75" s="12"/>
      <c r="E75" s="12"/>
      <c r="F75" s="12"/>
      <c r="G75" s="12"/>
      <c r="H75" s="12"/>
      <c r="I75" s="12"/>
      <c r="J75" s="12"/>
      <c r="K75" s="12"/>
      <c r="L75" s="12">
        <v>180.73599999999999</v>
      </c>
      <c r="M75" s="12"/>
      <c r="N75" s="12"/>
      <c r="O75" s="19">
        <v>44838.331516203703</v>
      </c>
      <c r="Q75" s="25"/>
      <c r="R75" s="26"/>
      <c r="S75" s="26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7"/>
      <c r="AF75" s="22"/>
      <c r="AI75" s="20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9"/>
      <c r="AY75" s="20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9"/>
    </row>
    <row r="76" spans="1:79" x14ac:dyDescent="0.25">
      <c r="A76" s="13" t="s">
        <v>134</v>
      </c>
      <c r="B76" s="20" t="s">
        <v>555</v>
      </c>
      <c r="C76" s="12"/>
      <c r="D76" s="12"/>
      <c r="E76" s="12"/>
      <c r="F76" s="12"/>
      <c r="G76" s="12"/>
      <c r="H76" s="12"/>
      <c r="I76" s="12"/>
      <c r="J76" s="12"/>
      <c r="K76" s="12"/>
      <c r="L76" s="12">
        <v>180.87200000000001</v>
      </c>
      <c r="M76" s="12"/>
      <c r="N76" s="12"/>
      <c r="O76" s="19">
        <v>44838.331504629627</v>
      </c>
      <c r="Q76" s="25"/>
      <c r="R76" s="26"/>
      <c r="S76" s="26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7"/>
      <c r="AF76" s="22"/>
      <c r="AI76" s="20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9"/>
      <c r="AY76" s="20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9"/>
    </row>
    <row r="77" spans="1:79" x14ac:dyDescent="0.25">
      <c r="A77" s="13" t="s">
        <v>135</v>
      </c>
      <c r="B77" s="20" t="s">
        <v>557</v>
      </c>
      <c r="C77" s="12"/>
      <c r="D77" s="12"/>
      <c r="E77" s="12"/>
      <c r="F77" s="12"/>
      <c r="G77" s="12"/>
      <c r="H77" s="12"/>
      <c r="I77" s="12"/>
      <c r="J77" s="12"/>
      <c r="K77" s="12"/>
      <c r="L77" s="12">
        <v>178.148</v>
      </c>
      <c r="M77" s="12"/>
      <c r="N77" s="12"/>
      <c r="O77" s="19">
        <v>44838.33152777778</v>
      </c>
      <c r="Q77" s="25"/>
      <c r="R77" s="26"/>
      <c r="S77" s="28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30"/>
      <c r="AF77" s="19"/>
      <c r="AI77" s="20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9"/>
      <c r="AY77" s="20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9"/>
    </row>
    <row r="78" spans="1:79" x14ac:dyDescent="0.25">
      <c r="A78" s="13" t="s">
        <v>136</v>
      </c>
      <c r="B78" s="20" t="s">
        <v>558</v>
      </c>
      <c r="C78" s="12"/>
      <c r="D78" s="12"/>
      <c r="E78" s="12"/>
      <c r="F78" s="12"/>
      <c r="G78" s="12"/>
      <c r="H78" s="12"/>
      <c r="I78" s="12"/>
      <c r="J78" s="12"/>
      <c r="K78" s="12"/>
      <c r="L78" s="12">
        <v>171.76900000000001</v>
      </c>
      <c r="M78" s="12"/>
      <c r="N78" s="12"/>
      <c r="O78" s="19">
        <v>44838.331493055557</v>
      </c>
      <c r="Q78" s="25"/>
      <c r="R78" s="26"/>
      <c r="S78" s="28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30"/>
      <c r="AF78" s="19"/>
      <c r="AI78" s="20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9"/>
      <c r="AY78" s="20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9"/>
    </row>
    <row r="79" spans="1:79" x14ac:dyDescent="0.25">
      <c r="A79" s="13" t="s">
        <v>137</v>
      </c>
      <c r="B79" s="20" t="s">
        <v>559</v>
      </c>
      <c r="C79" s="12"/>
      <c r="D79" s="12"/>
      <c r="E79" s="12"/>
      <c r="F79" s="12"/>
      <c r="G79" s="12"/>
      <c r="H79" s="12"/>
      <c r="I79" s="12"/>
      <c r="J79" s="12"/>
      <c r="K79" s="12"/>
      <c r="L79" s="12">
        <v>166.71899999999999</v>
      </c>
      <c r="M79" s="12"/>
      <c r="N79" s="12"/>
      <c r="O79" s="19">
        <v>44838.331516203703</v>
      </c>
      <c r="Q79" s="25"/>
      <c r="R79" s="26"/>
      <c r="S79" s="28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30"/>
      <c r="AF79" s="19"/>
      <c r="AI79" s="20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9"/>
      <c r="AY79" s="20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9"/>
    </row>
    <row r="80" spans="1:79" x14ac:dyDescent="0.25">
      <c r="A80" s="13" t="s">
        <v>138</v>
      </c>
      <c r="B80" s="20" t="s">
        <v>567</v>
      </c>
      <c r="C80" s="12"/>
      <c r="D80" s="12"/>
      <c r="E80" s="12"/>
      <c r="F80" s="12"/>
      <c r="G80" s="12"/>
      <c r="H80" s="12"/>
      <c r="I80" s="12"/>
      <c r="J80" s="12"/>
      <c r="K80" s="12"/>
      <c r="L80" s="12">
        <v>165.11</v>
      </c>
      <c r="M80" s="12"/>
      <c r="N80" s="12"/>
      <c r="O80" s="19">
        <v>44838.33152777778</v>
      </c>
      <c r="Q80" s="25"/>
      <c r="R80" s="26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7"/>
    </row>
    <row r="81" spans="1:31" x14ac:dyDescent="0.25">
      <c r="A81" s="13" t="s">
        <v>139</v>
      </c>
      <c r="B81" s="20" t="s">
        <v>568</v>
      </c>
      <c r="C81" s="12"/>
      <c r="D81" s="12"/>
      <c r="E81" s="12"/>
      <c r="F81" s="12"/>
      <c r="G81" s="12"/>
      <c r="H81" s="12"/>
      <c r="I81" s="12"/>
      <c r="J81" s="12"/>
      <c r="K81" s="12"/>
      <c r="L81" s="12">
        <v>164.64500000000001</v>
      </c>
      <c r="M81" s="12"/>
      <c r="N81" s="12"/>
      <c r="O81" s="19">
        <v>44838.33148148148</v>
      </c>
      <c r="Q81" s="25"/>
      <c r="R81" s="26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7"/>
    </row>
    <row r="82" spans="1:31" x14ac:dyDescent="0.25">
      <c r="A82" s="13" t="s">
        <v>140</v>
      </c>
      <c r="B82" s="20" t="s">
        <v>569</v>
      </c>
      <c r="C82" s="12"/>
      <c r="D82" s="12"/>
      <c r="E82" s="12"/>
      <c r="F82" s="12"/>
      <c r="G82" s="12"/>
      <c r="H82" s="12"/>
      <c r="I82" s="12"/>
      <c r="J82" s="12"/>
      <c r="K82" s="12"/>
      <c r="L82" s="12">
        <v>165.672</v>
      </c>
      <c r="M82" s="12"/>
      <c r="N82" s="12"/>
      <c r="O82" s="19">
        <v>44838.331516203703</v>
      </c>
      <c r="Q82" s="25"/>
      <c r="R82" s="26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7"/>
    </row>
    <row r="83" spans="1:31" x14ac:dyDescent="0.25">
      <c r="A83" s="13" t="s">
        <v>141</v>
      </c>
      <c r="B83" s="20" t="s">
        <v>537</v>
      </c>
      <c r="C83" s="12"/>
      <c r="D83" s="12"/>
      <c r="E83" s="12"/>
      <c r="F83" s="12"/>
      <c r="G83" s="12"/>
      <c r="H83" s="12"/>
      <c r="I83" s="12"/>
      <c r="J83" s="12"/>
      <c r="K83" s="12"/>
      <c r="L83" s="12">
        <v>179.887</v>
      </c>
      <c r="M83" s="12"/>
      <c r="N83" s="12"/>
      <c r="O83" s="19">
        <v>44838.331493055557</v>
      </c>
      <c r="Q83" s="25"/>
      <c r="R83" s="26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7"/>
    </row>
    <row r="84" spans="1:31" x14ac:dyDescent="0.25">
      <c r="A84" s="13" t="s">
        <v>142</v>
      </c>
      <c r="B84" s="20" t="s">
        <v>547</v>
      </c>
      <c r="C84" s="12"/>
      <c r="D84" s="12"/>
      <c r="E84" s="12"/>
      <c r="F84" s="12"/>
      <c r="G84" s="12"/>
      <c r="H84" s="12"/>
      <c r="I84" s="12"/>
      <c r="J84" s="12"/>
      <c r="K84" s="12"/>
      <c r="L84" s="12">
        <v>167.85300000000001</v>
      </c>
      <c r="M84" s="12"/>
      <c r="N84" s="12"/>
      <c r="O84" s="19">
        <v>44838.331504629627</v>
      </c>
      <c r="Q84" s="25"/>
      <c r="R84" s="26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7"/>
    </row>
    <row r="85" spans="1:31" x14ac:dyDescent="0.25">
      <c r="A85" s="13" t="s">
        <v>143</v>
      </c>
      <c r="B85" s="20" t="s">
        <v>548</v>
      </c>
      <c r="C85" s="12"/>
      <c r="D85" s="12"/>
      <c r="E85" s="12"/>
      <c r="F85" s="12"/>
      <c r="G85" s="12"/>
      <c r="H85" s="12"/>
      <c r="I85" s="12"/>
      <c r="J85" s="12"/>
      <c r="K85" s="12"/>
      <c r="L85" s="12">
        <v>165.518</v>
      </c>
      <c r="M85" s="12"/>
      <c r="N85" s="12"/>
      <c r="O85" s="19">
        <v>44838.33152777778</v>
      </c>
      <c r="Q85" s="25"/>
      <c r="R85" s="26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7"/>
    </row>
    <row r="86" spans="1:31" x14ac:dyDescent="0.25">
      <c r="A86" s="13" t="s">
        <v>144</v>
      </c>
      <c r="B86" s="20" t="s">
        <v>549</v>
      </c>
      <c r="C86" s="12"/>
      <c r="D86" s="12"/>
      <c r="E86" s="12"/>
      <c r="F86" s="12"/>
      <c r="G86" s="12"/>
      <c r="H86" s="12"/>
      <c r="I86" s="12"/>
      <c r="J86" s="12"/>
      <c r="K86" s="12"/>
      <c r="L86" s="12">
        <v>169.93600000000001</v>
      </c>
      <c r="M86" s="12"/>
      <c r="N86" s="12"/>
      <c r="O86" s="19">
        <v>44838.331504629627</v>
      </c>
      <c r="Q86" s="25"/>
      <c r="R86" s="26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7"/>
    </row>
    <row r="87" spans="1:31" x14ac:dyDescent="0.25">
      <c r="A87" s="13" t="s">
        <v>145</v>
      </c>
      <c r="B87" s="20" t="s">
        <v>560</v>
      </c>
      <c r="C87" s="12"/>
      <c r="D87" s="12"/>
      <c r="E87" s="12">
        <v>156.88499999999999</v>
      </c>
      <c r="F87" s="12">
        <v>10</v>
      </c>
      <c r="G87" s="12"/>
      <c r="H87" s="12"/>
      <c r="I87" s="12"/>
      <c r="J87" s="12"/>
      <c r="K87" s="12"/>
      <c r="L87" s="12">
        <v>157.88999999999999</v>
      </c>
      <c r="M87" s="12"/>
      <c r="N87" s="12"/>
      <c r="O87" s="19">
        <v>44838.584861111114</v>
      </c>
      <c r="Q87" s="25"/>
      <c r="R87" s="26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7"/>
    </row>
    <row r="88" spans="1:31" x14ac:dyDescent="0.25">
      <c r="A88" s="13" t="s">
        <v>146</v>
      </c>
      <c r="B88" s="20" t="s">
        <v>561</v>
      </c>
      <c r="C88" s="12"/>
      <c r="D88" s="12"/>
      <c r="E88" s="12"/>
      <c r="F88" s="12"/>
      <c r="G88" s="12"/>
      <c r="H88" s="12"/>
      <c r="I88" s="12"/>
      <c r="J88" s="12"/>
      <c r="K88" s="12"/>
      <c r="L88" s="12">
        <v>98.786000000000001</v>
      </c>
      <c r="M88" s="12"/>
      <c r="N88" s="12"/>
      <c r="O88" s="19">
        <v>44838.331504629627</v>
      </c>
      <c r="Q88" s="25"/>
      <c r="R88" s="26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7"/>
    </row>
    <row r="89" spans="1:31" x14ac:dyDescent="0.25">
      <c r="A89" s="13" t="s">
        <v>147</v>
      </c>
      <c r="B89" s="20" t="s">
        <v>536</v>
      </c>
      <c r="C89" s="12"/>
      <c r="D89" s="12"/>
      <c r="E89" s="12"/>
      <c r="F89" s="12"/>
      <c r="G89" s="12"/>
      <c r="H89" s="12"/>
      <c r="I89" s="12"/>
      <c r="J89" s="12"/>
      <c r="K89" s="12"/>
      <c r="L89" s="12">
        <v>166.679</v>
      </c>
      <c r="M89" s="12"/>
      <c r="N89" s="12"/>
      <c r="O89" s="19">
        <v>44838.331516203703</v>
      </c>
      <c r="Q89" s="25"/>
      <c r="R89" s="26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7"/>
    </row>
    <row r="90" spans="1:31" x14ac:dyDescent="0.25">
      <c r="A90" s="13" t="s">
        <v>148</v>
      </c>
      <c r="B90" s="20" t="s">
        <v>538</v>
      </c>
      <c r="C90" s="12"/>
      <c r="D90" s="12"/>
      <c r="E90" s="12"/>
      <c r="F90" s="12"/>
      <c r="G90" s="12"/>
      <c r="H90" s="12"/>
      <c r="I90" s="12"/>
      <c r="J90" s="12"/>
      <c r="K90" s="12"/>
      <c r="L90" s="12">
        <v>163.946</v>
      </c>
      <c r="M90" s="12"/>
      <c r="N90" s="12"/>
      <c r="O90" s="19">
        <v>44838.331516203703</v>
      </c>
      <c r="Q90" s="25"/>
      <c r="R90" s="26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7"/>
    </row>
    <row r="91" spans="1:31" x14ac:dyDescent="0.25">
      <c r="A91" s="13" t="s">
        <v>149</v>
      </c>
      <c r="B91" s="20" t="s">
        <v>539</v>
      </c>
      <c r="C91" s="12"/>
      <c r="D91" s="12"/>
      <c r="E91" s="12"/>
      <c r="F91" s="12"/>
      <c r="G91" s="12"/>
      <c r="H91" s="12"/>
      <c r="I91" s="12"/>
      <c r="J91" s="12"/>
      <c r="K91" s="12"/>
      <c r="L91" s="12">
        <v>98.71</v>
      </c>
      <c r="M91" s="12"/>
      <c r="N91" s="12"/>
      <c r="O91" s="19">
        <v>44838.33152777778</v>
      </c>
      <c r="Q91" s="25"/>
      <c r="R91" s="26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7"/>
    </row>
    <row r="92" spans="1:31" x14ac:dyDescent="0.25">
      <c r="A92" s="13" t="s">
        <v>150</v>
      </c>
      <c r="B92" s="20" t="s">
        <v>556</v>
      </c>
      <c r="C92" s="12"/>
      <c r="D92" s="12"/>
      <c r="E92" s="12"/>
      <c r="F92" s="12"/>
      <c r="G92" s="12"/>
      <c r="H92" s="12"/>
      <c r="I92" s="12"/>
      <c r="J92" s="12"/>
      <c r="K92" s="12"/>
      <c r="L92" s="12">
        <v>98.272999999999996</v>
      </c>
      <c r="M92" s="12"/>
      <c r="N92" s="12"/>
      <c r="O92" s="19">
        <v>44838.331493055557</v>
      </c>
      <c r="Q92" s="25"/>
      <c r="R92" s="26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7"/>
    </row>
    <row r="93" spans="1:31" x14ac:dyDescent="0.25">
      <c r="A93" s="13" t="s">
        <v>151</v>
      </c>
      <c r="B93" s="20" t="s">
        <v>535</v>
      </c>
      <c r="C93" s="12"/>
      <c r="D93" s="12"/>
      <c r="E93" s="12"/>
      <c r="F93" s="12"/>
      <c r="G93" s="12"/>
      <c r="H93" s="12"/>
      <c r="I93" s="12"/>
      <c r="J93" s="12"/>
      <c r="K93" s="12"/>
      <c r="L93" s="12">
        <v>170.75700000000001</v>
      </c>
      <c r="M93" s="12"/>
      <c r="N93" s="12"/>
      <c r="O93" s="19">
        <v>44838.331516203703</v>
      </c>
      <c r="Q93" s="25"/>
      <c r="R93" s="26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7"/>
    </row>
    <row r="94" spans="1:31" x14ac:dyDescent="0.25">
      <c r="A94" s="13" t="s">
        <v>152</v>
      </c>
      <c r="B94" s="20" t="s">
        <v>540</v>
      </c>
      <c r="C94" s="12"/>
      <c r="D94" s="12"/>
      <c r="E94" s="12"/>
      <c r="F94" s="12"/>
      <c r="G94" s="12"/>
      <c r="H94" s="12"/>
      <c r="I94" s="12"/>
      <c r="J94" s="12"/>
      <c r="K94" s="12"/>
      <c r="L94" s="12">
        <v>114.012</v>
      </c>
      <c r="M94" s="12"/>
      <c r="N94" s="12"/>
      <c r="O94" s="19">
        <v>44838.331516203703</v>
      </c>
      <c r="Q94" s="25"/>
      <c r="R94" s="26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7"/>
    </row>
    <row r="95" spans="1:31" x14ac:dyDescent="0.25">
      <c r="A95" s="13" t="s">
        <v>153</v>
      </c>
      <c r="B95" s="20" t="s">
        <v>541</v>
      </c>
      <c r="C95" s="12"/>
      <c r="D95" s="12"/>
      <c r="E95" s="12"/>
      <c r="F95" s="12"/>
      <c r="G95" s="12"/>
      <c r="H95" s="12"/>
      <c r="I95" s="12"/>
      <c r="J95" s="12"/>
      <c r="K95" s="12"/>
      <c r="L95" s="12">
        <v>82.48</v>
      </c>
      <c r="M95" s="12"/>
      <c r="N95" s="12"/>
      <c r="O95" s="19">
        <v>44838.331516203703</v>
      </c>
      <c r="Q95" s="25"/>
      <c r="R95" s="26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7"/>
    </row>
    <row r="96" spans="1:31" x14ac:dyDescent="0.25">
      <c r="A96" s="13" t="s">
        <v>154</v>
      </c>
      <c r="B96" s="20" t="s">
        <v>564</v>
      </c>
      <c r="C96" s="12"/>
      <c r="D96" s="12"/>
      <c r="E96" s="12"/>
      <c r="F96" s="12"/>
      <c r="G96" s="12"/>
      <c r="H96" s="12"/>
      <c r="I96" s="12"/>
      <c r="J96" s="12"/>
      <c r="K96" s="12"/>
      <c r="L96" s="12">
        <v>58.426000000000002</v>
      </c>
      <c r="M96" s="12"/>
      <c r="N96" s="12"/>
      <c r="O96" s="19">
        <v>44838.331493055557</v>
      </c>
      <c r="Q96" s="25"/>
      <c r="R96" s="26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7"/>
    </row>
    <row r="97" spans="1:32" x14ac:dyDescent="0.25">
      <c r="A97" s="13" t="s">
        <v>619</v>
      </c>
      <c r="B97" s="20" t="s">
        <v>544</v>
      </c>
      <c r="C97" s="12"/>
      <c r="D97" s="12"/>
      <c r="E97" s="12"/>
      <c r="F97" s="12"/>
      <c r="G97" s="12">
        <v>168.85</v>
      </c>
      <c r="H97" s="12">
        <v>168.85</v>
      </c>
      <c r="I97" s="12">
        <v>167.15</v>
      </c>
      <c r="J97" s="12">
        <v>167.5</v>
      </c>
      <c r="K97" s="12">
        <v>-2.25</v>
      </c>
      <c r="L97" s="12">
        <v>169.75</v>
      </c>
      <c r="M97" s="12">
        <v>70</v>
      </c>
      <c r="N97" s="12">
        <v>230</v>
      </c>
      <c r="O97" s="19">
        <v>44838.53497685185</v>
      </c>
      <c r="Q97" s="25"/>
      <c r="R97" s="26"/>
      <c r="S97" s="26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7"/>
      <c r="AF97" s="22"/>
    </row>
    <row r="98" spans="1:32" x14ac:dyDescent="0.25">
      <c r="A98" s="13" t="s">
        <v>620</v>
      </c>
      <c r="B98" s="20" t="s">
        <v>545</v>
      </c>
      <c r="C98" s="12"/>
      <c r="D98" s="12"/>
      <c r="E98" s="12"/>
      <c r="F98" s="12"/>
      <c r="G98" s="12"/>
      <c r="H98" s="12"/>
      <c r="I98" s="12"/>
      <c r="J98" s="12"/>
      <c r="K98" s="12"/>
      <c r="L98" s="12">
        <v>226.1</v>
      </c>
      <c r="M98" s="12"/>
      <c r="N98" s="12">
        <v>0</v>
      </c>
      <c r="O98" s="19">
        <v>44834.581678240742</v>
      </c>
      <c r="Q98" s="25"/>
      <c r="R98" s="26"/>
      <c r="S98" s="26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7"/>
      <c r="AF98" s="22"/>
    </row>
    <row r="99" spans="1:32" x14ac:dyDescent="0.25">
      <c r="A99" s="13" t="s">
        <v>621</v>
      </c>
      <c r="B99" s="20" t="s">
        <v>546</v>
      </c>
      <c r="C99" s="12"/>
      <c r="D99" s="12"/>
      <c r="E99" s="12"/>
      <c r="F99" s="12"/>
      <c r="G99" s="12"/>
      <c r="H99" s="12"/>
      <c r="I99" s="12"/>
      <c r="J99" s="12"/>
      <c r="K99" s="12"/>
      <c r="L99" s="12">
        <v>199.45</v>
      </c>
      <c r="M99" s="12"/>
      <c r="N99" s="12">
        <v>0</v>
      </c>
      <c r="O99" s="19">
        <v>44822.003796296296</v>
      </c>
      <c r="Q99" s="25"/>
      <c r="R99" s="26"/>
      <c r="S99" s="26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7"/>
      <c r="AF99" s="22"/>
    </row>
    <row r="100" spans="1:32" x14ac:dyDescent="0.25">
      <c r="A100" s="13" t="s">
        <v>622</v>
      </c>
      <c r="B100" s="20" t="s">
        <v>555</v>
      </c>
      <c r="C100" s="12"/>
      <c r="D100" s="12"/>
      <c r="E100" s="12"/>
      <c r="F100" s="12"/>
      <c r="G100" s="12"/>
      <c r="H100" s="12"/>
      <c r="I100" s="12"/>
      <c r="J100" s="12"/>
      <c r="K100" s="12"/>
      <c r="L100" s="12">
        <v>204</v>
      </c>
      <c r="M100" s="12"/>
      <c r="N100" s="12">
        <v>0</v>
      </c>
      <c r="O100" s="19">
        <v>44829.003553240742</v>
      </c>
      <c r="Q100" s="25"/>
      <c r="R100" s="26"/>
      <c r="S100" s="26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7"/>
      <c r="AF100" s="22"/>
    </row>
    <row r="101" spans="1:32" x14ac:dyDescent="0.25">
      <c r="A101" s="13" t="s">
        <v>623</v>
      </c>
      <c r="B101" s="20" t="s">
        <v>557</v>
      </c>
      <c r="C101" s="12"/>
      <c r="D101" s="12"/>
      <c r="E101" s="12"/>
      <c r="F101" s="12"/>
      <c r="G101" s="12"/>
      <c r="H101" s="12"/>
      <c r="I101" s="12"/>
      <c r="J101" s="12"/>
      <c r="K101" s="12"/>
      <c r="L101" s="12">
        <v>210.9</v>
      </c>
      <c r="M101" s="12"/>
      <c r="N101" s="12">
        <v>0</v>
      </c>
      <c r="O101" s="19">
        <v>44818.003750000003</v>
      </c>
      <c r="Q101" s="25"/>
      <c r="R101" s="26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7"/>
    </row>
    <row r="102" spans="1:32" x14ac:dyDescent="0.25">
      <c r="A102" s="13" t="s">
        <v>624</v>
      </c>
      <c r="B102" s="20" t="s">
        <v>558</v>
      </c>
      <c r="C102" s="12"/>
      <c r="D102" s="12"/>
      <c r="E102" s="12"/>
      <c r="F102" s="12"/>
      <c r="G102" s="12"/>
      <c r="H102" s="12"/>
      <c r="I102" s="12"/>
      <c r="J102" s="12"/>
      <c r="K102" s="12"/>
      <c r="L102" s="12">
        <v>191.35</v>
      </c>
      <c r="M102" s="12"/>
      <c r="N102" s="12">
        <v>0</v>
      </c>
      <c r="O102" s="19">
        <v>44822.003796296296</v>
      </c>
      <c r="Q102" s="25"/>
      <c r="R102" s="26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7"/>
    </row>
    <row r="103" spans="1:32" x14ac:dyDescent="0.25">
      <c r="A103" s="13" t="s">
        <v>625</v>
      </c>
      <c r="B103" s="20" t="s">
        <v>559</v>
      </c>
      <c r="C103" s="12"/>
      <c r="D103" s="12"/>
      <c r="E103" s="12"/>
      <c r="F103" s="12"/>
      <c r="G103" s="12"/>
      <c r="H103" s="12"/>
      <c r="I103" s="12"/>
      <c r="J103" s="12"/>
      <c r="K103" s="12"/>
      <c r="L103" s="12">
        <v>252</v>
      </c>
      <c r="M103" s="12"/>
      <c r="N103" s="12">
        <v>0</v>
      </c>
      <c r="O103" s="19">
        <v>44802.003645833334</v>
      </c>
      <c r="Q103" s="25"/>
      <c r="R103" s="26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7"/>
    </row>
    <row r="104" spans="1:32" x14ac:dyDescent="0.25">
      <c r="A104" s="13" t="s">
        <v>626</v>
      </c>
      <c r="B104" s="20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9"/>
      <c r="Q104" s="25"/>
      <c r="R104" s="26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7"/>
    </row>
    <row r="105" spans="1:32" x14ac:dyDescent="0.25">
      <c r="A105" s="13" t="s">
        <v>627</v>
      </c>
      <c r="B105" s="20" t="s">
        <v>568</v>
      </c>
      <c r="C105" s="12"/>
      <c r="D105" s="12"/>
      <c r="E105" s="12"/>
      <c r="F105" s="12"/>
      <c r="G105" s="12"/>
      <c r="H105" s="12"/>
      <c r="I105" s="12"/>
      <c r="J105" s="12"/>
      <c r="K105" s="12"/>
      <c r="L105" s="12">
        <v>171</v>
      </c>
      <c r="M105" s="12"/>
      <c r="N105" s="12">
        <v>0</v>
      </c>
      <c r="O105" s="19">
        <v>44822.003796296296</v>
      </c>
      <c r="Q105" s="25"/>
      <c r="R105" s="26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7"/>
    </row>
    <row r="106" spans="1:32" x14ac:dyDescent="0.25">
      <c r="A106" s="13" t="s">
        <v>628</v>
      </c>
      <c r="B106" s="20" t="s">
        <v>537</v>
      </c>
      <c r="C106" s="12"/>
      <c r="D106" s="12"/>
      <c r="E106" s="12"/>
      <c r="F106" s="12"/>
      <c r="G106" s="12"/>
      <c r="H106" s="12"/>
      <c r="I106" s="12"/>
      <c r="J106" s="12"/>
      <c r="K106" s="12"/>
      <c r="L106" s="12">
        <v>200.85</v>
      </c>
      <c r="M106" s="12"/>
      <c r="N106" s="12">
        <v>0</v>
      </c>
      <c r="O106" s="19">
        <v>44838.461446759262</v>
      </c>
      <c r="Q106" s="25"/>
      <c r="R106" s="26"/>
      <c r="S106" s="26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7"/>
      <c r="AF106" s="22"/>
    </row>
    <row r="107" spans="1:32" x14ac:dyDescent="0.25">
      <c r="A107" s="13" t="s">
        <v>629</v>
      </c>
      <c r="B107" s="20" t="s">
        <v>547</v>
      </c>
      <c r="C107" s="12"/>
      <c r="D107" s="12"/>
      <c r="E107" s="12"/>
      <c r="F107" s="12"/>
      <c r="G107" s="12"/>
      <c r="H107" s="12"/>
      <c r="I107" s="12"/>
      <c r="J107" s="12"/>
      <c r="K107" s="12"/>
      <c r="L107" s="12">
        <v>191.6</v>
      </c>
      <c r="M107" s="12"/>
      <c r="N107" s="12">
        <v>0</v>
      </c>
      <c r="O107" s="19">
        <v>44815.003541666665</v>
      </c>
      <c r="Q107" s="25"/>
      <c r="R107" s="26"/>
      <c r="S107" s="26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7"/>
      <c r="AF107" s="22"/>
    </row>
    <row r="108" spans="1:32" x14ac:dyDescent="0.25">
      <c r="A108" s="13" t="s">
        <v>630</v>
      </c>
      <c r="B108" s="20" t="s">
        <v>548</v>
      </c>
      <c r="C108" s="12"/>
      <c r="D108" s="12"/>
      <c r="E108" s="12"/>
      <c r="F108" s="12"/>
      <c r="G108" s="12"/>
      <c r="H108" s="12"/>
      <c r="I108" s="12"/>
      <c r="J108" s="12"/>
      <c r="K108" s="12"/>
      <c r="L108" s="12">
        <v>180.1</v>
      </c>
      <c r="M108" s="12"/>
      <c r="N108" s="12">
        <v>0</v>
      </c>
      <c r="O108" s="19">
        <v>44815.003541666665</v>
      </c>
      <c r="Q108" s="25"/>
      <c r="R108" s="26"/>
      <c r="S108" s="26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7"/>
      <c r="AF108" s="22"/>
    </row>
    <row r="109" spans="1:32" x14ac:dyDescent="0.25">
      <c r="A109" s="13" t="s">
        <v>631</v>
      </c>
      <c r="B109" s="20" t="s">
        <v>549</v>
      </c>
      <c r="C109" s="12"/>
      <c r="D109" s="12"/>
      <c r="E109" s="12"/>
      <c r="F109" s="12"/>
      <c r="G109" s="12"/>
      <c r="H109" s="12"/>
      <c r="I109" s="12"/>
      <c r="J109" s="12"/>
      <c r="K109" s="12"/>
      <c r="L109" s="12">
        <v>187</v>
      </c>
      <c r="M109" s="12"/>
      <c r="N109" s="12">
        <v>0</v>
      </c>
      <c r="O109" s="19">
        <v>44830.174861111111</v>
      </c>
      <c r="Q109" s="25"/>
      <c r="R109" s="26"/>
      <c r="S109" s="26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7"/>
      <c r="AF109" s="22"/>
    </row>
    <row r="110" spans="1:32" x14ac:dyDescent="0.25">
      <c r="A110" s="13" t="s">
        <v>632</v>
      </c>
      <c r="B110" s="20" t="s">
        <v>560</v>
      </c>
      <c r="C110" s="12"/>
      <c r="D110" s="12"/>
      <c r="E110" s="12"/>
      <c r="F110" s="12"/>
      <c r="G110" s="12"/>
      <c r="H110" s="12"/>
      <c r="I110" s="12"/>
      <c r="J110" s="12"/>
      <c r="K110" s="12"/>
      <c r="L110" s="12">
        <v>169.8</v>
      </c>
      <c r="M110" s="12"/>
      <c r="N110" s="12">
        <v>0</v>
      </c>
      <c r="O110" s="19">
        <v>44817.003784722219</v>
      </c>
      <c r="Q110" s="25"/>
      <c r="R110" s="26"/>
      <c r="S110" s="26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7"/>
      <c r="AF110" s="22"/>
    </row>
    <row r="111" spans="1:32" x14ac:dyDescent="0.25">
      <c r="A111" s="13" t="s">
        <v>633</v>
      </c>
      <c r="B111" s="20" t="s">
        <v>561</v>
      </c>
      <c r="C111" s="12"/>
      <c r="D111" s="12"/>
      <c r="E111" s="12"/>
      <c r="F111" s="12"/>
      <c r="G111" s="12"/>
      <c r="H111" s="12"/>
      <c r="I111" s="12"/>
      <c r="J111" s="12"/>
      <c r="K111" s="12"/>
      <c r="L111" s="12">
        <v>165.5</v>
      </c>
      <c r="M111" s="12"/>
      <c r="N111" s="12">
        <v>0</v>
      </c>
      <c r="O111" s="19">
        <v>44802.003645833334</v>
      </c>
      <c r="Q111" s="25"/>
      <c r="R111" s="26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7"/>
    </row>
    <row r="112" spans="1:32" x14ac:dyDescent="0.25">
      <c r="A112" s="13" t="s">
        <v>634</v>
      </c>
      <c r="B112" s="20" t="s">
        <v>536</v>
      </c>
      <c r="C112" s="12"/>
      <c r="D112" s="12"/>
      <c r="E112" s="12"/>
      <c r="F112" s="12"/>
      <c r="G112" s="12"/>
      <c r="H112" s="12"/>
      <c r="I112" s="12"/>
      <c r="J112" s="12"/>
      <c r="K112" s="12"/>
      <c r="L112" s="12">
        <v>181</v>
      </c>
      <c r="M112" s="12"/>
      <c r="N112" s="12">
        <v>0</v>
      </c>
      <c r="O112" s="19">
        <v>44838.175034722219</v>
      </c>
      <c r="Q112" s="25"/>
      <c r="R112" s="26"/>
      <c r="S112" s="26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7"/>
      <c r="AF112" s="22"/>
    </row>
    <row r="113" spans="1:48" x14ac:dyDescent="0.25">
      <c r="A113" s="13" t="s">
        <v>635</v>
      </c>
      <c r="B113" s="20" t="s">
        <v>538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>
        <v>176.5</v>
      </c>
      <c r="M113" s="12"/>
      <c r="N113" s="12">
        <v>0</v>
      </c>
      <c r="O113" s="19">
        <v>44838.175034722219</v>
      </c>
      <c r="Q113" s="25"/>
      <c r="R113" s="26"/>
      <c r="S113" s="26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7"/>
      <c r="AF113" s="22"/>
    </row>
    <row r="114" spans="1:48" x14ac:dyDescent="0.25">
      <c r="A114" s="13" t="s">
        <v>636</v>
      </c>
      <c r="B114" s="20" t="s">
        <v>539</v>
      </c>
      <c r="C114" s="12"/>
      <c r="D114" s="12"/>
      <c r="E114" s="12"/>
      <c r="F114" s="12"/>
      <c r="G114" s="12"/>
      <c r="H114" s="12"/>
      <c r="I114" s="12"/>
      <c r="J114" s="12"/>
      <c r="K114" s="12"/>
      <c r="L114" s="12">
        <v>109.5</v>
      </c>
      <c r="M114" s="12"/>
      <c r="N114" s="12">
        <v>0</v>
      </c>
      <c r="O114" s="19">
        <v>44817.003784722219</v>
      </c>
      <c r="Q114" s="25"/>
      <c r="R114" s="26"/>
      <c r="S114" s="26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7"/>
      <c r="AF114" s="22"/>
    </row>
    <row r="115" spans="1:48" x14ac:dyDescent="0.25">
      <c r="A115" s="13" t="s">
        <v>637</v>
      </c>
      <c r="B115" s="20" t="s">
        <v>556</v>
      </c>
      <c r="C115" s="12"/>
      <c r="D115" s="12"/>
      <c r="E115" s="12"/>
      <c r="F115" s="12"/>
      <c r="G115" s="12"/>
      <c r="H115" s="12"/>
      <c r="I115" s="12"/>
      <c r="J115" s="12"/>
      <c r="K115" s="12"/>
      <c r="L115" s="12">
        <v>115.3</v>
      </c>
      <c r="M115" s="12"/>
      <c r="N115" s="12">
        <v>0</v>
      </c>
      <c r="O115" s="19">
        <v>44817.003784722219</v>
      </c>
      <c r="Q115" s="25"/>
      <c r="R115" s="26"/>
      <c r="S115" s="26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7"/>
      <c r="AF115" s="22"/>
    </row>
    <row r="116" spans="1:48" x14ac:dyDescent="0.25">
      <c r="A116" s="13" t="s">
        <v>638</v>
      </c>
      <c r="B116" s="20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9"/>
      <c r="Q116" s="25"/>
      <c r="R116" s="26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7"/>
    </row>
    <row r="117" spans="1:48" x14ac:dyDescent="0.25">
      <c r="A117" s="13" t="s">
        <v>639</v>
      </c>
      <c r="B117" s="20" t="s">
        <v>563</v>
      </c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0</v>
      </c>
      <c r="O117" s="19">
        <v>44756.759780092594</v>
      </c>
      <c r="Q117" s="25"/>
      <c r="R117" s="26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7"/>
    </row>
    <row r="118" spans="1:48" x14ac:dyDescent="0.25">
      <c r="A118" s="13" t="s">
        <v>640</v>
      </c>
      <c r="B118" s="20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9"/>
      <c r="Q118" s="25"/>
      <c r="R118" s="26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7"/>
    </row>
    <row r="119" spans="1:48" x14ac:dyDescent="0.25">
      <c r="A119" s="13" t="s">
        <v>641</v>
      </c>
      <c r="B119" s="20" t="s">
        <v>535</v>
      </c>
      <c r="C119" s="12"/>
      <c r="D119" s="12"/>
      <c r="E119" s="12"/>
      <c r="F119" s="12"/>
      <c r="G119" s="12">
        <v>168.75</v>
      </c>
      <c r="H119" s="12">
        <v>168.75</v>
      </c>
      <c r="I119" s="12">
        <v>168.75</v>
      </c>
      <c r="J119" s="12">
        <v>168.75</v>
      </c>
      <c r="K119" s="12">
        <v>-20</v>
      </c>
      <c r="L119" s="12">
        <v>188.75</v>
      </c>
      <c r="M119" s="12">
        <v>5</v>
      </c>
      <c r="N119" s="12">
        <v>5</v>
      </c>
      <c r="O119" s="19">
        <v>44838.577488425923</v>
      </c>
      <c r="Q119" s="25"/>
      <c r="R119" s="26"/>
      <c r="S119" s="26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7"/>
      <c r="AF119" s="22"/>
    </row>
    <row r="120" spans="1:48" x14ac:dyDescent="0.25">
      <c r="A120" s="13" t="s">
        <v>642</v>
      </c>
      <c r="B120" s="20" t="s">
        <v>540</v>
      </c>
      <c r="C120" s="12"/>
      <c r="D120" s="12"/>
      <c r="E120" s="12"/>
      <c r="F120" s="12"/>
      <c r="G120" s="12"/>
      <c r="H120" s="12"/>
      <c r="I120" s="12"/>
      <c r="J120" s="12"/>
      <c r="K120" s="12"/>
      <c r="L120" s="12">
        <v>130.25</v>
      </c>
      <c r="M120" s="12"/>
      <c r="N120" s="12">
        <v>0</v>
      </c>
      <c r="O120" s="19">
        <v>44818.003750000003</v>
      </c>
      <c r="Q120" s="25"/>
      <c r="R120" s="26"/>
      <c r="S120" s="26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7"/>
      <c r="AF120" s="22"/>
    </row>
    <row r="121" spans="1:48" x14ac:dyDescent="0.25">
      <c r="A121" s="13" t="s">
        <v>643</v>
      </c>
      <c r="B121" s="20" t="s">
        <v>541</v>
      </c>
      <c r="C121" s="12"/>
      <c r="D121" s="12"/>
      <c r="E121" s="12"/>
      <c r="F121" s="12"/>
      <c r="G121" s="12">
        <v>81.400000000000006</v>
      </c>
      <c r="H121" s="12">
        <v>81.5</v>
      </c>
      <c r="I121" s="12">
        <v>81.400000000000006</v>
      </c>
      <c r="J121" s="12">
        <v>81.5</v>
      </c>
      <c r="K121" s="12">
        <v>0.1</v>
      </c>
      <c r="L121" s="12">
        <v>81.400000000000006</v>
      </c>
      <c r="M121" s="12">
        <v>2</v>
      </c>
      <c r="N121" s="12">
        <v>12</v>
      </c>
      <c r="O121" s="19">
        <v>44838.545937499999</v>
      </c>
      <c r="Q121" s="25"/>
      <c r="R121" s="26"/>
      <c r="S121" s="26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7"/>
      <c r="AF121" s="22"/>
    </row>
    <row r="122" spans="1:48" x14ac:dyDescent="0.25">
      <c r="A122" s="13" t="s">
        <v>644</v>
      </c>
      <c r="B122" s="20" t="s">
        <v>564</v>
      </c>
      <c r="C122" s="12"/>
      <c r="D122" s="12"/>
      <c r="E122" s="12"/>
      <c r="F122" s="12"/>
      <c r="G122" s="12"/>
      <c r="H122" s="12"/>
      <c r="I122" s="12"/>
      <c r="J122" s="12"/>
      <c r="K122" s="12"/>
      <c r="L122" s="12">
        <v>43.2</v>
      </c>
      <c r="M122" s="12"/>
      <c r="N122" s="12">
        <v>0</v>
      </c>
      <c r="O122" s="19">
        <v>44760.003796296296</v>
      </c>
      <c r="Q122" s="25"/>
      <c r="R122" s="26"/>
      <c r="S122" s="26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7"/>
      <c r="AF122" s="22"/>
    </row>
    <row r="123" spans="1:48" x14ac:dyDescent="0.25">
      <c r="A123" s="13" t="s">
        <v>645</v>
      </c>
      <c r="B123" s="20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9"/>
      <c r="Q123" s="25"/>
      <c r="R123" s="26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7"/>
      <c r="AI123" s="18"/>
      <c r="AV123" s="22"/>
    </row>
    <row r="124" spans="1:48" x14ac:dyDescent="0.25">
      <c r="A124" s="13" t="s">
        <v>646</v>
      </c>
      <c r="B124" s="20" t="s">
        <v>544</v>
      </c>
      <c r="C124" s="12"/>
      <c r="D124" s="12"/>
      <c r="E124" s="12"/>
      <c r="F124" s="12"/>
      <c r="G124" s="12">
        <v>166.35</v>
      </c>
      <c r="H124" s="12">
        <v>167.13499999999999</v>
      </c>
      <c r="I124" s="12">
        <v>166.35</v>
      </c>
      <c r="J124" s="12">
        <v>167.13499999999999</v>
      </c>
      <c r="K124" s="12">
        <v>0.78500000000000003</v>
      </c>
      <c r="L124" s="12">
        <v>166.35</v>
      </c>
      <c r="M124" s="12"/>
      <c r="N124" s="12"/>
      <c r="O124" s="19">
        <v>44838.583344907405</v>
      </c>
      <c r="Q124" s="25"/>
      <c r="R124" s="26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7"/>
      <c r="AI124" s="18"/>
      <c r="AV124" s="22"/>
    </row>
    <row r="125" spans="1:48" x14ac:dyDescent="0.25">
      <c r="A125" s="13" t="s">
        <v>647</v>
      </c>
      <c r="B125" s="20" t="s">
        <v>545</v>
      </c>
      <c r="C125" s="12"/>
      <c r="D125" s="12"/>
      <c r="E125" s="12"/>
      <c r="F125" s="12"/>
      <c r="G125" s="12">
        <v>174.05</v>
      </c>
      <c r="H125" s="12">
        <v>174.05</v>
      </c>
      <c r="I125" s="12">
        <v>174.05</v>
      </c>
      <c r="J125" s="12">
        <v>174.05</v>
      </c>
      <c r="K125" s="12">
        <v>-32.950000000000003</v>
      </c>
      <c r="L125" s="12">
        <v>207</v>
      </c>
      <c r="M125" s="12"/>
      <c r="N125" s="12"/>
      <c r="O125" s="19">
        <v>44838.535162037035</v>
      </c>
      <c r="Q125" s="25"/>
      <c r="R125" s="26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7"/>
      <c r="AI125" s="18"/>
      <c r="AV125" s="22"/>
    </row>
    <row r="126" spans="1:48" x14ac:dyDescent="0.25">
      <c r="A126" s="13" t="s">
        <v>648</v>
      </c>
      <c r="B126" s="20" t="s">
        <v>546</v>
      </c>
      <c r="C126" s="12"/>
      <c r="D126" s="12"/>
      <c r="E126" s="12"/>
      <c r="F126" s="12"/>
      <c r="G126" s="12"/>
      <c r="H126" s="12"/>
      <c r="I126" s="12"/>
      <c r="J126" s="12"/>
      <c r="K126" s="12"/>
      <c r="L126" s="12">
        <v>203</v>
      </c>
      <c r="M126" s="12"/>
      <c r="N126" s="12"/>
      <c r="O126" s="19">
        <v>44776.763888888891</v>
      </c>
      <c r="Q126" s="25"/>
      <c r="R126" s="26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7"/>
      <c r="AI126" s="18"/>
      <c r="AV126" s="22"/>
    </row>
    <row r="127" spans="1:48" x14ac:dyDescent="0.25">
      <c r="A127" s="13" t="s">
        <v>649</v>
      </c>
      <c r="B127" s="20" t="s">
        <v>555</v>
      </c>
      <c r="C127" s="12"/>
      <c r="D127" s="12"/>
      <c r="E127" s="12"/>
      <c r="F127" s="12"/>
      <c r="G127" s="12"/>
      <c r="H127" s="12"/>
      <c r="I127" s="12"/>
      <c r="J127" s="12"/>
      <c r="K127" s="12"/>
      <c r="L127" s="12">
        <v>199</v>
      </c>
      <c r="M127" s="12"/>
      <c r="N127" s="12"/>
      <c r="O127" s="19">
        <v>44814.003703703704</v>
      </c>
      <c r="Q127" s="25"/>
      <c r="R127" s="26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7"/>
      <c r="AI127" s="18"/>
      <c r="AV127" s="22"/>
    </row>
    <row r="128" spans="1:48" x14ac:dyDescent="0.25">
      <c r="A128" s="13" t="s">
        <v>650</v>
      </c>
      <c r="B128" s="20" t="s">
        <v>557</v>
      </c>
      <c r="C128" s="12"/>
      <c r="D128" s="12"/>
      <c r="E128" s="12"/>
      <c r="F128" s="12"/>
      <c r="G128" s="12"/>
      <c r="H128" s="12"/>
      <c r="I128" s="12"/>
      <c r="J128" s="12"/>
      <c r="K128" s="12"/>
      <c r="L128" s="12">
        <v>282.3</v>
      </c>
      <c r="M128" s="12"/>
      <c r="N128" s="12"/>
      <c r="O128" s="19">
        <v>44802.003541666665</v>
      </c>
      <c r="Q128" s="25"/>
      <c r="R128" s="26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7"/>
      <c r="AI128" s="18"/>
      <c r="AV128" s="22"/>
    </row>
    <row r="129" spans="1:64" x14ac:dyDescent="0.25">
      <c r="A129" s="13" t="s">
        <v>651</v>
      </c>
      <c r="B129" s="20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9"/>
      <c r="Q129" s="25"/>
      <c r="R129" s="26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7"/>
    </row>
    <row r="130" spans="1:64" x14ac:dyDescent="0.25">
      <c r="A130" s="13" t="s">
        <v>652</v>
      </c>
      <c r="B130" s="20" t="s">
        <v>537</v>
      </c>
      <c r="C130" s="12"/>
      <c r="D130" s="12"/>
      <c r="E130" s="12"/>
      <c r="F130" s="12"/>
      <c r="G130" s="12"/>
      <c r="H130" s="12"/>
      <c r="I130" s="12"/>
      <c r="J130" s="12"/>
      <c r="K130" s="12"/>
      <c r="L130" s="12">
        <v>202</v>
      </c>
      <c r="M130" s="12"/>
      <c r="N130" s="12"/>
      <c r="O130" s="19">
        <v>44838.133634259262</v>
      </c>
      <c r="Q130" s="25"/>
      <c r="R130" s="26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7"/>
      <c r="AI130" s="18"/>
      <c r="AV130" s="22"/>
    </row>
    <row r="131" spans="1:64" x14ac:dyDescent="0.25">
      <c r="A131" s="13" t="s">
        <v>653</v>
      </c>
      <c r="B131" s="20" t="s">
        <v>547</v>
      </c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9">
        <v>44744.003935185188</v>
      </c>
      <c r="Q131" s="25"/>
      <c r="R131" s="26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7"/>
      <c r="AI131" s="18"/>
      <c r="AV131" s="22"/>
    </row>
    <row r="132" spans="1:64" x14ac:dyDescent="0.25">
      <c r="A132" s="13" t="s">
        <v>654</v>
      </c>
      <c r="B132" s="20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9"/>
      <c r="Q132" s="25"/>
      <c r="R132" s="26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7"/>
      <c r="AI132" s="18"/>
      <c r="AV132" s="22"/>
    </row>
    <row r="133" spans="1:64" x14ac:dyDescent="0.25">
      <c r="A133" s="13" t="s">
        <v>655</v>
      </c>
      <c r="B133" s="20" t="s">
        <v>549</v>
      </c>
      <c r="C133" s="12"/>
      <c r="D133" s="12"/>
      <c r="E133" s="12"/>
      <c r="F133" s="12"/>
      <c r="G133" s="12"/>
      <c r="H133" s="12"/>
      <c r="I133" s="12"/>
      <c r="J133" s="12"/>
      <c r="K133" s="12"/>
      <c r="L133" s="12">
        <v>186</v>
      </c>
      <c r="M133" s="12"/>
      <c r="N133" s="12"/>
      <c r="O133" s="19">
        <v>44838.133634259262</v>
      </c>
      <c r="Q133" s="25"/>
      <c r="R133" s="26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7"/>
      <c r="AI133" s="18"/>
      <c r="AV133" s="22"/>
    </row>
    <row r="134" spans="1:64" x14ac:dyDescent="0.25">
      <c r="A134" s="13" t="s">
        <v>656</v>
      </c>
      <c r="B134" s="20" t="s">
        <v>536</v>
      </c>
      <c r="C134" s="12"/>
      <c r="D134" s="12"/>
      <c r="E134" s="12"/>
      <c r="F134" s="12"/>
      <c r="G134" s="12"/>
      <c r="H134" s="12"/>
      <c r="I134" s="12"/>
      <c r="J134" s="12"/>
      <c r="K134" s="12"/>
      <c r="L134" s="12">
        <v>250.2</v>
      </c>
      <c r="M134" s="12"/>
      <c r="N134" s="12"/>
      <c r="O134" s="19">
        <v>44802.003541666665</v>
      </c>
      <c r="Q134" s="25"/>
      <c r="R134" s="26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7"/>
      <c r="AI134" s="18"/>
      <c r="AV134" s="22"/>
    </row>
    <row r="135" spans="1:64" x14ac:dyDescent="0.25">
      <c r="A135" s="13" t="s">
        <v>657</v>
      </c>
      <c r="B135" s="20" t="s">
        <v>538</v>
      </c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9">
        <v>44808.003553240742</v>
      </c>
      <c r="Q135" s="25"/>
      <c r="R135" s="26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7"/>
      <c r="AI135" s="18"/>
      <c r="AV135" s="22"/>
    </row>
    <row r="136" spans="1:64" x14ac:dyDescent="0.25">
      <c r="A136" s="13" t="s">
        <v>658</v>
      </c>
      <c r="B136" s="20" t="s">
        <v>539</v>
      </c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9">
        <v>44820.003611111111</v>
      </c>
      <c r="Q136" s="25"/>
      <c r="R136" s="26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7"/>
      <c r="AI136" s="18"/>
      <c r="AV136" s="22"/>
    </row>
    <row r="137" spans="1:64" x14ac:dyDescent="0.25">
      <c r="A137" s="13" t="s">
        <v>659</v>
      </c>
      <c r="B137" s="20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9"/>
      <c r="Q137" s="25"/>
      <c r="R137" s="26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7"/>
      <c r="AI137" s="18"/>
      <c r="AV137" s="22"/>
    </row>
    <row r="138" spans="1:64" x14ac:dyDescent="0.25">
      <c r="A138" s="13" t="s">
        <v>660</v>
      </c>
      <c r="B138" s="20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9"/>
      <c r="Q138" s="25"/>
      <c r="R138" s="26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7"/>
      <c r="AI138" s="18"/>
      <c r="AV138" s="22"/>
    </row>
    <row r="139" spans="1:64" x14ac:dyDescent="0.25">
      <c r="A139" s="13" t="s">
        <v>661</v>
      </c>
      <c r="B139" s="20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9"/>
      <c r="Q139" s="25"/>
      <c r="R139" s="26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7"/>
      <c r="AI139" s="18"/>
      <c r="AV139" s="22"/>
    </row>
    <row r="140" spans="1:64" x14ac:dyDescent="0.25">
      <c r="A140" s="13" t="s">
        <v>662</v>
      </c>
      <c r="B140" s="20" t="s">
        <v>535</v>
      </c>
      <c r="C140" s="12"/>
      <c r="D140" s="12"/>
      <c r="E140" s="12"/>
      <c r="F140" s="12"/>
      <c r="G140" s="12"/>
      <c r="H140" s="12"/>
      <c r="I140" s="12"/>
      <c r="J140" s="12"/>
      <c r="K140" s="12"/>
      <c r="L140" s="12">
        <v>206.5</v>
      </c>
      <c r="M140" s="12"/>
      <c r="N140" s="12"/>
      <c r="O140" s="19">
        <v>44823.00372685185</v>
      </c>
      <c r="Q140" s="25"/>
      <c r="R140" s="26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7"/>
      <c r="AI140" s="18"/>
      <c r="AV140" s="22"/>
    </row>
    <row r="141" spans="1:64" x14ac:dyDescent="0.25">
      <c r="A141" s="13" t="s">
        <v>663</v>
      </c>
      <c r="B141" s="20" t="s">
        <v>540</v>
      </c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9">
        <v>44834.003611111111</v>
      </c>
      <c r="Q141" s="25"/>
      <c r="R141" s="26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7"/>
      <c r="AI141" s="18"/>
      <c r="AV141" s="22"/>
    </row>
    <row r="142" spans="1:64" x14ac:dyDescent="0.25">
      <c r="A142" s="13" t="s">
        <v>664</v>
      </c>
      <c r="B142" s="20" t="s">
        <v>541</v>
      </c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9">
        <v>44708.003622685188</v>
      </c>
      <c r="Q142" s="25"/>
      <c r="R142" s="26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7"/>
      <c r="AI142" s="18"/>
      <c r="AV142" s="22"/>
    </row>
    <row r="143" spans="1:64" x14ac:dyDescent="0.25"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Y143" s="18"/>
      <c r="BL143" s="22"/>
    </row>
    <row r="144" spans="1:64" x14ac:dyDescent="0.25"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Y144" s="18"/>
      <c r="BL144" s="22"/>
    </row>
    <row r="145" spans="17:79" x14ac:dyDescent="0.25"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Y145" s="18"/>
      <c r="BL145" s="22"/>
    </row>
    <row r="146" spans="17:79" x14ac:dyDescent="0.25"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BN146" s="18"/>
      <c r="CA146" s="22"/>
    </row>
    <row r="147" spans="17:79" x14ac:dyDescent="0.25"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BN147" s="18"/>
      <c r="CA147" s="22"/>
    </row>
    <row r="148" spans="17:79" x14ac:dyDescent="0.25"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</row>
    <row r="149" spans="17:79" x14ac:dyDescent="0.25"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BN149" s="18"/>
      <c r="CA149" s="22"/>
    </row>
    <row r="150" spans="17:79" x14ac:dyDescent="0.25"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BN150" s="18"/>
      <c r="CA150" s="22"/>
    </row>
    <row r="151" spans="17:79" x14ac:dyDescent="0.25">
      <c r="BN151" s="18"/>
      <c r="CA151" s="22"/>
    </row>
    <row r="152" spans="17:79" x14ac:dyDescent="0.25">
      <c r="BN152" s="18"/>
      <c r="CA152" s="22"/>
    </row>
    <row r="153" spans="17:79" x14ac:dyDescent="0.25">
      <c r="BN153" s="18"/>
      <c r="CA153" s="22"/>
    </row>
    <row r="154" spans="17:79" x14ac:dyDescent="0.25">
      <c r="BN154" s="18"/>
      <c r="CA154" s="22"/>
    </row>
    <row r="155" spans="17:79" x14ac:dyDescent="0.25">
      <c r="BN155" s="18"/>
      <c r="CA155" s="22"/>
    </row>
  </sheetData>
  <pageMargins left="0.7" right="0.7" top="0.75" bottom="0.75" header="0.3" footer="0.3"/>
  <pageSetup paperSize="9" orientation="portrait" horizontalDpi="4294967295" verticalDpi="4294967295" r:id="rId1"/>
  <customProperties>
    <customPr name="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A137"/>
  <sheetViews>
    <sheetView workbookViewId="0"/>
  </sheetViews>
  <sheetFormatPr defaultRowHeight="15" x14ac:dyDescent="0.25"/>
  <cols>
    <col min="1" max="1" width="33.140625" style="13" bestFit="1" customWidth="1"/>
    <col min="2" max="2" width="13.85546875" style="13" bestFit="1" customWidth="1"/>
    <col min="3" max="3" width="7.42578125" style="13" bestFit="1" customWidth="1"/>
    <col min="4" max="4" width="3.85546875" style="13" bestFit="1" customWidth="1"/>
    <col min="5" max="5" width="6" style="13" bestFit="1" customWidth="1"/>
    <col min="6" max="6" width="7.7109375" style="13" bestFit="1" customWidth="1"/>
    <col min="7" max="7" width="5.85546875" style="13" bestFit="1" customWidth="1"/>
    <col min="8" max="10" width="5" style="13" bestFit="1" customWidth="1"/>
    <col min="11" max="11" width="7.5703125" style="13" bestFit="1" customWidth="1"/>
    <col min="12" max="12" width="9.85546875" style="13" bestFit="1" customWidth="1"/>
    <col min="13" max="13" width="7.42578125" style="13" bestFit="1" customWidth="1"/>
    <col min="14" max="14" width="7" style="13" bestFit="1" customWidth="1"/>
    <col min="15" max="15" width="15.85546875" style="13" bestFit="1" customWidth="1"/>
    <col min="16" max="16" width="9.140625" style="13"/>
    <col min="17" max="17" width="30.140625" style="13" bestFit="1" customWidth="1"/>
    <col min="18" max="18" width="13.85546875" style="13" bestFit="1" customWidth="1"/>
    <col min="19" max="19" width="7.42578125" style="13" bestFit="1" customWidth="1"/>
    <col min="20" max="20" width="3.85546875" style="13" bestFit="1" customWidth="1"/>
    <col min="21" max="21" width="4.140625" style="13" bestFit="1" customWidth="1"/>
    <col min="22" max="22" width="7.7109375" style="13" bestFit="1" customWidth="1"/>
    <col min="23" max="23" width="5.85546875" style="13" bestFit="1" customWidth="1"/>
    <col min="24" max="24" width="5" style="13" bestFit="1" customWidth="1"/>
    <col min="25" max="25" width="4.5703125" style="13" bestFit="1" customWidth="1"/>
    <col min="26" max="26" width="4.42578125" style="13" bestFit="1" customWidth="1"/>
    <col min="27" max="27" width="7.5703125" style="13" bestFit="1" customWidth="1"/>
    <col min="28" max="28" width="9.85546875" style="13" bestFit="1" customWidth="1"/>
    <col min="29" max="29" width="7.42578125" style="13" bestFit="1" customWidth="1"/>
    <col min="30" max="30" width="7" style="13" bestFit="1" customWidth="1"/>
    <col min="31" max="31" width="15.85546875" style="13" bestFit="1" customWidth="1"/>
    <col min="32" max="32" width="9.140625" style="13"/>
    <col min="33" max="33" width="30.140625" style="13" bestFit="1" customWidth="1"/>
    <col min="34" max="34" width="13.85546875" style="13" bestFit="1" customWidth="1"/>
    <col min="35" max="35" width="7.42578125" style="13" bestFit="1" customWidth="1"/>
    <col min="36" max="36" width="3.85546875" style="13" bestFit="1" customWidth="1"/>
    <col min="37" max="37" width="6" style="13" bestFit="1" customWidth="1"/>
    <col min="38" max="38" width="7.7109375" style="13" bestFit="1" customWidth="1"/>
    <col min="39" max="39" width="5.85546875" style="13" bestFit="1" customWidth="1"/>
    <col min="40" max="40" width="5" style="13" bestFit="1" customWidth="1"/>
    <col min="41" max="41" width="4.5703125" style="13" bestFit="1" customWidth="1"/>
    <col min="42" max="42" width="4.42578125" style="13" bestFit="1" customWidth="1"/>
    <col min="43" max="43" width="7.5703125" style="13" bestFit="1" customWidth="1"/>
    <col min="44" max="44" width="9.85546875" style="13" bestFit="1" customWidth="1"/>
    <col min="45" max="45" width="7.42578125" style="13" bestFit="1" customWidth="1"/>
    <col min="46" max="46" width="7" style="13" bestFit="1" customWidth="1"/>
    <col min="47" max="47" width="15.85546875" style="13" bestFit="1" customWidth="1"/>
    <col min="48" max="48" width="9.140625" style="13"/>
    <col min="49" max="49" width="30.140625" style="13" bestFit="1" customWidth="1"/>
    <col min="50" max="50" width="13.85546875" style="13" bestFit="1" customWidth="1"/>
    <col min="51" max="51" width="7.42578125" style="13" bestFit="1" customWidth="1"/>
    <col min="52" max="52" width="3.85546875" style="13" bestFit="1" customWidth="1"/>
    <col min="53" max="53" width="5" style="13" bestFit="1" customWidth="1"/>
    <col min="54" max="54" width="7.7109375" style="13" bestFit="1" customWidth="1"/>
    <col min="55" max="55" width="5.85546875" style="13" bestFit="1" customWidth="1"/>
    <col min="56" max="58" width="5" style="13" bestFit="1" customWidth="1"/>
    <col min="59" max="59" width="7.5703125" style="13" bestFit="1" customWidth="1"/>
    <col min="60" max="60" width="9.85546875" style="13" bestFit="1" customWidth="1"/>
    <col min="61" max="61" width="7.42578125" style="13" bestFit="1" customWidth="1"/>
    <col min="62" max="62" width="7" style="13" bestFit="1" customWidth="1"/>
    <col min="63" max="63" width="15.85546875" style="13" bestFit="1" customWidth="1"/>
    <col min="64" max="16384" width="9.140625" style="13"/>
  </cols>
  <sheetData>
    <row r="1" spans="1:63" x14ac:dyDescent="0.25">
      <c r="A1" s="23" t="s">
        <v>237</v>
      </c>
    </row>
    <row r="3" spans="1:63" s="16" customFormat="1" x14ac:dyDescent="0.25">
      <c r="A3" s="16" t="str">
        <f>A50</f>
        <v>Last update: 04/10/2022 14:02:21</v>
      </c>
      <c r="Q3" s="16" t="str">
        <f>A50</f>
        <v>Last update: 04/10/2022 14:02:21</v>
      </c>
      <c r="AG3" s="16" t="str">
        <f>A50</f>
        <v>Last update: 04/10/2022 14:02:21</v>
      </c>
      <c r="AW3" s="16" t="str">
        <f>A50</f>
        <v>Last update: 04/10/2022 14:02:21</v>
      </c>
    </row>
    <row r="4" spans="1:63" x14ac:dyDescent="0.25">
      <c r="A4" s="7" t="s">
        <v>191</v>
      </c>
      <c r="B4" s="8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Q4" s="7" t="s">
        <v>196</v>
      </c>
      <c r="R4" s="8" t="s">
        <v>1</v>
      </c>
      <c r="S4" s="1" t="s">
        <v>2</v>
      </c>
      <c r="T4" s="1" t="s">
        <v>3</v>
      </c>
      <c r="U4" s="1" t="s">
        <v>4</v>
      </c>
      <c r="V4" s="1" t="s">
        <v>5</v>
      </c>
      <c r="W4" s="1" t="s">
        <v>6</v>
      </c>
      <c r="X4" s="1" t="s">
        <v>7</v>
      </c>
      <c r="Y4" s="1" t="s">
        <v>8</v>
      </c>
      <c r="Z4" s="1" t="s">
        <v>9</v>
      </c>
      <c r="AA4" s="1" t="s">
        <v>10</v>
      </c>
      <c r="AB4" s="1" t="s">
        <v>11</v>
      </c>
      <c r="AC4" s="1" t="s">
        <v>12</v>
      </c>
      <c r="AD4" s="1" t="s">
        <v>13</v>
      </c>
      <c r="AE4" s="1" t="s">
        <v>14</v>
      </c>
      <c r="AG4" s="7" t="s">
        <v>201</v>
      </c>
      <c r="AH4" s="8" t="s">
        <v>1</v>
      </c>
      <c r="AI4" s="1" t="s">
        <v>2</v>
      </c>
      <c r="AJ4" s="1" t="s">
        <v>3</v>
      </c>
      <c r="AK4" s="1" t="s">
        <v>4</v>
      </c>
      <c r="AL4" s="1" t="s">
        <v>5</v>
      </c>
      <c r="AM4" s="1" t="s">
        <v>6</v>
      </c>
      <c r="AN4" s="1" t="s">
        <v>7</v>
      </c>
      <c r="AO4" s="1" t="s">
        <v>8</v>
      </c>
      <c r="AP4" s="1" t="s">
        <v>9</v>
      </c>
      <c r="AQ4" s="1" t="s">
        <v>10</v>
      </c>
      <c r="AR4" s="1" t="s">
        <v>11</v>
      </c>
      <c r="AS4" s="1" t="s">
        <v>12</v>
      </c>
      <c r="AT4" s="1" t="s">
        <v>13</v>
      </c>
      <c r="AU4" s="1" t="s">
        <v>14</v>
      </c>
      <c r="AW4" s="7" t="s">
        <v>206</v>
      </c>
      <c r="AX4" s="8" t="s">
        <v>1</v>
      </c>
      <c r="AY4" s="1" t="s">
        <v>2</v>
      </c>
      <c r="AZ4" s="1" t="s">
        <v>3</v>
      </c>
      <c r="BA4" s="1" t="s">
        <v>4</v>
      </c>
      <c r="BB4" s="1" t="s">
        <v>5</v>
      </c>
      <c r="BC4" s="1" t="s">
        <v>6</v>
      </c>
      <c r="BD4" s="1" t="s">
        <v>7</v>
      </c>
      <c r="BE4" s="1" t="s">
        <v>8</v>
      </c>
      <c r="BF4" s="1" t="s">
        <v>9</v>
      </c>
      <c r="BG4" s="1" t="s">
        <v>10</v>
      </c>
      <c r="BH4" s="1" t="s">
        <v>11</v>
      </c>
      <c r="BI4" s="1" t="s">
        <v>12</v>
      </c>
      <c r="BJ4" s="1" t="s">
        <v>13</v>
      </c>
      <c r="BK4" s="1" t="s">
        <v>14</v>
      </c>
    </row>
    <row r="5" spans="1:63" x14ac:dyDescent="0.25">
      <c r="A5" s="2" t="str">
        <f>IF(A51="","",A51)</f>
        <v>PEGAS NBP DA</v>
      </c>
      <c r="B5" s="2" t="str">
        <f t="shared" ref="B5:O6" si="0">IF(B51="","",B51)</f>
        <v>DA</v>
      </c>
      <c r="C5" s="3">
        <f t="shared" si="0"/>
        <v>100</v>
      </c>
      <c r="D5" s="4">
        <f t="shared" si="0"/>
        <v>118</v>
      </c>
      <c r="E5" s="4" t="str">
        <f t="shared" si="0"/>
        <v/>
      </c>
      <c r="F5" s="3" t="str">
        <f t="shared" si="0"/>
        <v/>
      </c>
      <c r="G5" s="5">
        <f t="shared" si="0"/>
        <v>142</v>
      </c>
      <c r="H5" s="5">
        <f t="shared" si="0"/>
        <v>142</v>
      </c>
      <c r="I5" s="5">
        <f t="shared" si="0"/>
        <v>120</v>
      </c>
      <c r="J5" s="4">
        <f t="shared" si="0"/>
        <v>130</v>
      </c>
      <c r="K5" s="5">
        <f t="shared" si="0"/>
        <v>-30</v>
      </c>
      <c r="L5" s="9">
        <f t="shared" si="0"/>
        <v>160</v>
      </c>
      <c r="M5" s="3">
        <f t="shared" si="0"/>
        <v>2</v>
      </c>
      <c r="N5" s="3">
        <f t="shared" si="0"/>
        <v>1685</v>
      </c>
      <c r="O5" s="6">
        <f t="shared" si="0"/>
        <v>44838.584016203706</v>
      </c>
      <c r="Q5" s="2" t="str">
        <f t="shared" ref="Q5:AE7" si="1">IF(A71="","",A71)</f>
        <v>ICE NBD D1</v>
      </c>
      <c r="R5" s="2" t="str">
        <f t="shared" si="1"/>
        <v>Wed-05-10</v>
      </c>
      <c r="S5" s="3" t="str">
        <f t="shared" si="1"/>
        <v/>
      </c>
      <c r="T5" s="4" t="str">
        <f t="shared" si="1"/>
        <v/>
      </c>
      <c r="U5" s="4" t="str">
        <f t="shared" si="1"/>
        <v/>
      </c>
      <c r="V5" s="3" t="str">
        <f t="shared" si="1"/>
        <v/>
      </c>
      <c r="W5" s="5" t="str">
        <f t="shared" si="1"/>
        <v/>
      </c>
      <c r="X5" s="5" t="str">
        <f t="shared" si="1"/>
        <v/>
      </c>
      <c r="Y5" s="5" t="str">
        <f t="shared" si="1"/>
        <v/>
      </c>
      <c r="Z5" s="4" t="str">
        <f t="shared" si="1"/>
        <v/>
      </c>
      <c r="AA5" s="5" t="str">
        <f t="shared" si="1"/>
        <v/>
      </c>
      <c r="AB5" s="9">
        <f t="shared" si="1"/>
        <v>146</v>
      </c>
      <c r="AC5" s="3" t="str">
        <f t="shared" si="1"/>
        <v/>
      </c>
      <c r="AD5" s="3" t="str">
        <f t="shared" si="1"/>
        <v/>
      </c>
      <c r="AE5" s="6">
        <f t="shared" si="1"/>
        <v>44838.210590277777</v>
      </c>
      <c r="AG5" s="2" t="str">
        <f t="shared" ref="AG5:AU5" si="2">IF(A97="","",A97)</f>
        <v>ICAP NBP D0</v>
      </c>
      <c r="AH5" s="2" t="str">
        <f t="shared" si="2"/>
        <v/>
      </c>
      <c r="AI5" s="3" t="str">
        <f t="shared" si="2"/>
        <v/>
      </c>
      <c r="AJ5" s="4" t="str">
        <f t="shared" si="2"/>
        <v/>
      </c>
      <c r="AK5" s="4" t="str">
        <f t="shared" si="2"/>
        <v/>
      </c>
      <c r="AL5" s="3" t="str">
        <f t="shared" si="2"/>
        <v/>
      </c>
      <c r="AM5" s="5" t="str">
        <f t="shared" si="2"/>
        <v/>
      </c>
      <c r="AN5" s="5" t="str">
        <f t="shared" si="2"/>
        <v/>
      </c>
      <c r="AO5" s="5" t="str">
        <f t="shared" si="2"/>
        <v/>
      </c>
      <c r="AP5" s="4" t="str">
        <f t="shared" si="2"/>
        <v/>
      </c>
      <c r="AQ5" s="5" t="str">
        <f t="shared" si="2"/>
        <v/>
      </c>
      <c r="AR5" s="9" t="str">
        <f t="shared" si="2"/>
        <v/>
      </c>
      <c r="AS5" s="3" t="str">
        <f t="shared" si="2"/>
        <v/>
      </c>
      <c r="AT5" s="3" t="str">
        <f t="shared" si="2"/>
        <v/>
      </c>
      <c r="AU5" s="6" t="str">
        <f t="shared" si="2"/>
        <v/>
      </c>
      <c r="AW5" s="2" t="str">
        <f t="shared" ref="AW5:AW13" si="3">IF(A117="","",A117)</f>
        <v>SPE NBP M1</v>
      </c>
      <c r="AX5" s="2" t="str">
        <f t="shared" ref="AX5:AX13" si="4">IF(B117="","",B117)</f>
        <v>Nov-2022</v>
      </c>
      <c r="AY5" s="3" t="str">
        <f t="shared" ref="AY5:AY13" si="5">IF(C117="","",C117)</f>
        <v/>
      </c>
      <c r="AZ5" s="4">
        <f t="shared" ref="AZ5:AZ13" si="6">IF(D117="","",D117)</f>
        <v>0</v>
      </c>
      <c r="BA5" s="4">
        <f t="shared" ref="BA5:BA13" si="7">IF(E117="","",E117)</f>
        <v>0</v>
      </c>
      <c r="BB5" s="3" t="str">
        <f t="shared" ref="BB5:BB13" si="8">IF(F117="","",F117)</f>
        <v/>
      </c>
      <c r="BC5" s="5" t="str">
        <f t="shared" ref="BC5:BC13" si="9">IF(G117="","",G117)</f>
        <v/>
      </c>
      <c r="BD5" s="5" t="str">
        <f t="shared" ref="BD5:BD13" si="10">IF(H117="","",H117)</f>
        <v/>
      </c>
      <c r="BE5" s="5" t="str">
        <f t="shared" ref="BE5:BE13" si="11">IF(I117="","",I117)</f>
        <v/>
      </c>
      <c r="BF5" s="4" t="str">
        <f t="shared" ref="BF5:BF13" si="12">IF(J117="","",J117)</f>
        <v/>
      </c>
      <c r="BG5" s="5" t="str">
        <f t="shared" ref="BG5:BG13" si="13">IF(K117="","",K117)</f>
        <v/>
      </c>
      <c r="BH5" s="9">
        <f t="shared" ref="BH5:BH13" si="14">IF(L117="","",L117)</f>
        <v>317.5</v>
      </c>
      <c r="BI5" s="3" t="str">
        <f t="shared" ref="BI5:BI13" si="15">IF(M117="","",M117)</f>
        <v/>
      </c>
      <c r="BJ5" s="3">
        <f t="shared" ref="BJ5:BJ13" si="16">IF(N117="","",N117)</f>
        <v>0</v>
      </c>
      <c r="BK5" s="6">
        <f t="shared" ref="BK5:BK13" si="17">IF(O117="","",O117)</f>
        <v>44838.182326388887</v>
      </c>
    </row>
    <row r="6" spans="1:63" x14ac:dyDescent="0.25">
      <c r="A6" s="2" t="str">
        <f>IF(A52="","",A52)</f>
        <v>PEGAS NBP Saturday</v>
      </c>
      <c r="B6" s="2" t="str">
        <f t="shared" si="0"/>
        <v>Saturday</v>
      </c>
      <c r="C6" s="3" t="str">
        <f t="shared" si="0"/>
        <v/>
      </c>
      <c r="D6" s="4" t="str">
        <f t="shared" si="0"/>
        <v/>
      </c>
      <c r="E6" s="4" t="str">
        <f t="shared" si="0"/>
        <v/>
      </c>
      <c r="F6" s="3" t="str">
        <f t="shared" si="0"/>
        <v/>
      </c>
      <c r="G6" s="5" t="str">
        <f t="shared" si="0"/>
        <v/>
      </c>
      <c r="H6" s="5" t="str">
        <f t="shared" si="0"/>
        <v/>
      </c>
      <c r="I6" s="5" t="str">
        <f t="shared" si="0"/>
        <v/>
      </c>
      <c r="J6" s="4" t="str">
        <f t="shared" si="0"/>
        <v/>
      </c>
      <c r="K6" s="5" t="str">
        <f t="shared" si="0"/>
        <v/>
      </c>
      <c r="L6" s="9">
        <f t="shared" si="0"/>
        <v>179</v>
      </c>
      <c r="M6" s="3" t="str">
        <f t="shared" si="0"/>
        <v/>
      </c>
      <c r="N6" s="3">
        <f t="shared" si="0"/>
        <v>0</v>
      </c>
      <c r="O6" s="6">
        <f t="shared" si="0"/>
        <v>44838.294745370367</v>
      </c>
      <c r="Q6" s="2" t="str">
        <f t="shared" si="1"/>
        <v>ICE NBD D2</v>
      </c>
      <c r="R6" s="2" t="str">
        <f t="shared" si="1"/>
        <v>Thu-06-10</v>
      </c>
      <c r="S6" s="3" t="str">
        <f t="shared" si="1"/>
        <v/>
      </c>
      <c r="T6" s="4" t="str">
        <f t="shared" si="1"/>
        <v/>
      </c>
      <c r="U6" s="4" t="str">
        <f t="shared" si="1"/>
        <v/>
      </c>
      <c r="V6" s="3" t="str">
        <f t="shared" si="1"/>
        <v/>
      </c>
      <c r="W6" s="5" t="str">
        <f t="shared" si="1"/>
        <v/>
      </c>
      <c r="X6" s="5" t="str">
        <f t="shared" si="1"/>
        <v/>
      </c>
      <c r="Y6" s="5" t="str">
        <f t="shared" si="1"/>
        <v/>
      </c>
      <c r="Z6" s="4" t="str">
        <f t="shared" si="1"/>
        <v/>
      </c>
      <c r="AA6" s="5" t="str">
        <f t="shared" si="1"/>
        <v/>
      </c>
      <c r="AB6" s="9">
        <f t="shared" si="1"/>
        <v>146</v>
      </c>
      <c r="AC6" s="3" t="str">
        <f t="shared" si="1"/>
        <v/>
      </c>
      <c r="AD6" s="3" t="str">
        <f t="shared" si="1"/>
        <v/>
      </c>
      <c r="AE6" s="6">
        <f t="shared" si="1"/>
        <v>44838.210590277777</v>
      </c>
      <c r="AH6" s="11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W6" s="2" t="str">
        <f t="shared" si="3"/>
        <v>SPE NBP M2</v>
      </c>
      <c r="AX6" s="2" t="str">
        <f t="shared" si="4"/>
        <v>Dec-2022</v>
      </c>
      <c r="AY6" s="3" t="str">
        <f t="shared" si="5"/>
        <v/>
      </c>
      <c r="AZ6" s="4">
        <f t="shared" si="6"/>
        <v>0</v>
      </c>
      <c r="BA6" s="4">
        <f t="shared" si="7"/>
        <v>0</v>
      </c>
      <c r="BB6" s="3" t="str">
        <f t="shared" si="8"/>
        <v/>
      </c>
      <c r="BC6" s="5" t="str">
        <f t="shared" si="9"/>
        <v/>
      </c>
      <c r="BD6" s="5" t="str">
        <f t="shared" si="10"/>
        <v/>
      </c>
      <c r="BE6" s="5" t="str">
        <f t="shared" si="11"/>
        <v/>
      </c>
      <c r="BF6" s="4" t="str">
        <f t="shared" si="12"/>
        <v/>
      </c>
      <c r="BG6" s="5" t="str">
        <f t="shared" si="13"/>
        <v/>
      </c>
      <c r="BH6" s="9">
        <f t="shared" si="14"/>
        <v>514</v>
      </c>
      <c r="BI6" s="3" t="str">
        <f t="shared" si="15"/>
        <v/>
      </c>
      <c r="BJ6" s="3">
        <f t="shared" si="16"/>
        <v>0</v>
      </c>
      <c r="BK6" s="6">
        <f t="shared" si="17"/>
        <v>44838.182326388887</v>
      </c>
    </row>
    <row r="7" spans="1:63" x14ac:dyDescent="0.25">
      <c r="A7" s="2" t="str">
        <f>IF(A53="","",A53)</f>
        <v>PEGAS NBP Sunday</v>
      </c>
      <c r="B7" s="2" t="str">
        <f t="shared" ref="B7:O7" si="18">IF(B53="","",B53)</f>
        <v>Sunday</v>
      </c>
      <c r="C7" s="3" t="str">
        <f t="shared" si="18"/>
        <v/>
      </c>
      <c r="D7" s="4" t="str">
        <f t="shared" si="18"/>
        <v/>
      </c>
      <c r="E7" s="4" t="str">
        <f t="shared" si="18"/>
        <v/>
      </c>
      <c r="F7" s="3" t="str">
        <f t="shared" si="18"/>
        <v/>
      </c>
      <c r="G7" s="5">
        <f t="shared" si="18"/>
        <v>170</v>
      </c>
      <c r="H7" s="5">
        <f t="shared" si="18"/>
        <v>175</v>
      </c>
      <c r="I7" s="5">
        <f t="shared" si="18"/>
        <v>170</v>
      </c>
      <c r="J7" s="4">
        <f t="shared" si="18"/>
        <v>174.98500000000001</v>
      </c>
      <c r="K7" s="5">
        <f t="shared" si="18"/>
        <v>-50.015000000000001</v>
      </c>
      <c r="L7" s="9">
        <f t="shared" si="18"/>
        <v>185</v>
      </c>
      <c r="M7" s="3">
        <f t="shared" si="18"/>
        <v>10</v>
      </c>
      <c r="N7" s="3">
        <f t="shared" si="18"/>
        <v>248</v>
      </c>
      <c r="O7" s="6">
        <f t="shared" si="18"/>
        <v>44838.294745370367</v>
      </c>
      <c r="Q7" s="2" t="str">
        <f t="shared" si="1"/>
        <v>ICE NBD D3</v>
      </c>
      <c r="R7" s="2" t="str">
        <f t="shared" si="1"/>
        <v>Fri-07-10</v>
      </c>
      <c r="S7" s="3" t="str">
        <f t="shared" si="1"/>
        <v/>
      </c>
      <c r="T7" s="4" t="str">
        <f t="shared" si="1"/>
        <v/>
      </c>
      <c r="U7" s="4" t="str">
        <f t="shared" si="1"/>
        <v/>
      </c>
      <c r="V7" s="3" t="str">
        <f t="shared" si="1"/>
        <v/>
      </c>
      <c r="W7" s="5" t="str">
        <f t="shared" si="1"/>
        <v/>
      </c>
      <c r="X7" s="5" t="str">
        <f t="shared" si="1"/>
        <v/>
      </c>
      <c r="Y7" s="5" t="str">
        <f t="shared" si="1"/>
        <v/>
      </c>
      <c r="Z7" s="4" t="str">
        <f t="shared" si="1"/>
        <v/>
      </c>
      <c r="AA7" s="5" t="str">
        <f t="shared" si="1"/>
        <v/>
      </c>
      <c r="AB7" s="9">
        <f t="shared" si="1"/>
        <v>146</v>
      </c>
      <c r="AC7" s="3" t="str">
        <f t="shared" si="1"/>
        <v/>
      </c>
      <c r="AD7" s="3" t="str">
        <f t="shared" si="1"/>
        <v/>
      </c>
      <c r="AE7" s="6">
        <f t="shared" si="1"/>
        <v>44838.210590277777</v>
      </c>
      <c r="AG7" s="7" t="s">
        <v>202</v>
      </c>
      <c r="AH7" s="8" t="s">
        <v>1</v>
      </c>
      <c r="AI7" s="1" t="s">
        <v>2</v>
      </c>
      <c r="AJ7" s="1" t="s">
        <v>3</v>
      </c>
      <c r="AK7" s="1" t="s">
        <v>4</v>
      </c>
      <c r="AL7" s="1" t="s">
        <v>5</v>
      </c>
      <c r="AM7" s="1" t="s">
        <v>6</v>
      </c>
      <c r="AN7" s="1" t="s">
        <v>7</v>
      </c>
      <c r="AO7" s="1" t="s">
        <v>8</v>
      </c>
      <c r="AP7" s="1" t="s">
        <v>9</v>
      </c>
      <c r="AQ7" s="1" t="s">
        <v>10</v>
      </c>
      <c r="AR7" s="1" t="s">
        <v>11</v>
      </c>
      <c r="AS7" s="1" t="s">
        <v>12</v>
      </c>
      <c r="AT7" s="1" t="s">
        <v>13</v>
      </c>
      <c r="AU7" s="1" t="s">
        <v>14</v>
      </c>
      <c r="AW7" s="2" t="str">
        <f t="shared" si="3"/>
        <v>SPE NBP M3</v>
      </c>
      <c r="AX7" s="2" t="str">
        <f t="shared" si="4"/>
        <v>Jan-2023</v>
      </c>
      <c r="AY7" s="3" t="str">
        <f t="shared" si="5"/>
        <v/>
      </c>
      <c r="AZ7" s="4">
        <f t="shared" si="6"/>
        <v>0</v>
      </c>
      <c r="BA7" s="4">
        <f t="shared" si="7"/>
        <v>0</v>
      </c>
      <c r="BB7" s="3" t="str">
        <f t="shared" si="8"/>
        <v/>
      </c>
      <c r="BC7" s="5" t="str">
        <f t="shared" si="9"/>
        <v/>
      </c>
      <c r="BD7" s="5" t="str">
        <f t="shared" si="10"/>
        <v/>
      </c>
      <c r="BE7" s="5" t="str">
        <f t="shared" si="11"/>
        <v/>
      </c>
      <c r="BF7" s="4" t="str">
        <f t="shared" si="12"/>
        <v/>
      </c>
      <c r="BG7" s="5" t="str">
        <f t="shared" si="13"/>
        <v/>
      </c>
      <c r="BH7" s="9">
        <f t="shared" si="14"/>
        <v>555</v>
      </c>
      <c r="BI7" s="3" t="str">
        <f t="shared" si="15"/>
        <v/>
      </c>
      <c r="BJ7" s="3">
        <f t="shared" si="16"/>
        <v>0</v>
      </c>
      <c r="BK7" s="6">
        <f t="shared" si="17"/>
        <v>44829.003634259258</v>
      </c>
    </row>
    <row r="8" spans="1:63" x14ac:dyDescent="0.25">
      <c r="A8" s="2" t="str">
        <f>IF(A54="","",A54)</f>
        <v>PEGAS NBP WD</v>
      </c>
      <c r="B8" s="2" t="str">
        <f t="shared" ref="B8:O8" si="19">IF(B54="","",B54)</f>
        <v>WD</v>
      </c>
      <c r="C8" s="3" t="str">
        <f t="shared" si="19"/>
        <v/>
      </c>
      <c r="D8" s="4" t="str">
        <f t="shared" si="19"/>
        <v/>
      </c>
      <c r="E8" s="4" t="str">
        <f t="shared" si="19"/>
        <v/>
      </c>
      <c r="F8" s="3" t="str">
        <f t="shared" si="19"/>
        <v/>
      </c>
      <c r="G8" s="5">
        <f t="shared" si="19"/>
        <v>142</v>
      </c>
      <c r="H8" s="5">
        <f t="shared" si="19"/>
        <v>142</v>
      </c>
      <c r="I8" s="5">
        <f t="shared" si="19"/>
        <v>117</v>
      </c>
      <c r="J8" s="4">
        <f t="shared" si="19"/>
        <v>126</v>
      </c>
      <c r="K8" s="5">
        <f t="shared" si="19"/>
        <v>-25.024999999999999</v>
      </c>
      <c r="L8" s="9">
        <f t="shared" si="19"/>
        <v>151.02500000000001</v>
      </c>
      <c r="M8" s="3">
        <f t="shared" si="19"/>
        <v>100</v>
      </c>
      <c r="N8" s="3">
        <f t="shared" si="19"/>
        <v>1050</v>
      </c>
      <c r="O8" s="6">
        <f t="shared" si="19"/>
        <v>44838.579652777778</v>
      </c>
      <c r="R8" s="11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G8" s="2" t="str">
        <f t="shared" ref="AG8:AU15" si="20">IF(A98="","",A98)</f>
        <v>ICAP NBP M1</v>
      </c>
      <c r="AH8" s="2" t="str">
        <f t="shared" si="20"/>
        <v>Nov-2022</v>
      </c>
      <c r="AI8" s="3" t="str">
        <f t="shared" si="20"/>
        <v/>
      </c>
      <c r="AJ8" s="4" t="str">
        <f t="shared" si="20"/>
        <v/>
      </c>
      <c r="AK8" s="4" t="str">
        <f t="shared" si="20"/>
        <v/>
      </c>
      <c r="AL8" s="3" t="str">
        <f t="shared" si="20"/>
        <v/>
      </c>
      <c r="AM8" s="5" t="str">
        <f t="shared" si="20"/>
        <v/>
      </c>
      <c r="AN8" s="5" t="str">
        <f t="shared" si="20"/>
        <v/>
      </c>
      <c r="AO8" s="5" t="str">
        <f t="shared" si="20"/>
        <v/>
      </c>
      <c r="AP8" s="4" t="str">
        <f t="shared" si="20"/>
        <v/>
      </c>
      <c r="AQ8" s="5" t="str">
        <f t="shared" si="20"/>
        <v/>
      </c>
      <c r="AR8" s="9">
        <f t="shared" si="20"/>
        <v>299</v>
      </c>
      <c r="AS8" s="3" t="str">
        <f t="shared" si="20"/>
        <v/>
      </c>
      <c r="AT8" s="3" t="str">
        <f t="shared" si="20"/>
        <v/>
      </c>
      <c r="AU8" s="6">
        <f t="shared" si="20"/>
        <v>44838.146597222221</v>
      </c>
      <c r="AW8" s="2" t="str">
        <f t="shared" si="3"/>
        <v>SPE NBP M4</v>
      </c>
      <c r="AX8" s="2" t="str">
        <f t="shared" si="4"/>
        <v>Feb-2023</v>
      </c>
      <c r="AY8" s="3" t="str">
        <f t="shared" si="5"/>
        <v/>
      </c>
      <c r="AZ8" s="4">
        <f t="shared" si="6"/>
        <v>0</v>
      </c>
      <c r="BA8" s="4">
        <f t="shared" si="7"/>
        <v>0</v>
      </c>
      <c r="BB8" s="3" t="str">
        <f t="shared" si="8"/>
        <v/>
      </c>
      <c r="BC8" s="5" t="str">
        <f t="shared" si="9"/>
        <v/>
      </c>
      <c r="BD8" s="5" t="str">
        <f t="shared" si="10"/>
        <v/>
      </c>
      <c r="BE8" s="5" t="str">
        <f t="shared" si="11"/>
        <v/>
      </c>
      <c r="BF8" s="4" t="str">
        <f t="shared" si="12"/>
        <v/>
      </c>
      <c r="BG8" s="5" t="str">
        <f t="shared" si="13"/>
        <v/>
      </c>
      <c r="BH8" s="9">
        <f t="shared" si="14"/>
        <v>529</v>
      </c>
      <c r="BI8" s="3" t="str">
        <f t="shared" si="15"/>
        <v/>
      </c>
      <c r="BJ8" s="3">
        <f t="shared" si="16"/>
        <v>0</v>
      </c>
      <c r="BK8" s="6">
        <f t="shared" si="17"/>
        <v>44835.003657407404</v>
      </c>
    </row>
    <row r="9" spans="1:63" x14ac:dyDescent="0.25">
      <c r="A9" s="2" t="str">
        <f>IF(A55="","",A55)</f>
        <v>PEGAS NBP WE</v>
      </c>
      <c r="B9" s="2" t="str">
        <f t="shared" ref="B9:O9" si="21">IF(B55="","",B55)</f>
        <v>WE</v>
      </c>
      <c r="C9" s="3" t="str">
        <f t="shared" si="21"/>
        <v/>
      </c>
      <c r="D9" s="4" t="str">
        <f t="shared" si="21"/>
        <v/>
      </c>
      <c r="E9" s="4" t="str">
        <f t="shared" si="21"/>
        <v/>
      </c>
      <c r="F9" s="3" t="str">
        <f t="shared" si="21"/>
        <v/>
      </c>
      <c r="G9" s="5" t="str">
        <f t="shared" si="21"/>
        <v/>
      </c>
      <c r="H9" s="5" t="str">
        <f t="shared" si="21"/>
        <v/>
      </c>
      <c r="I9" s="5" t="str">
        <f t="shared" si="21"/>
        <v/>
      </c>
      <c r="J9" s="4" t="str">
        <f t="shared" si="21"/>
        <v/>
      </c>
      <c r="K9" s="5" t="str">
        <f t="shared" si="21"/>
        <v/>
      </c>
      <c r="L9" s="9">
        <f t="shared" si="21"/>
        <v>190</v>
      </c>
      <c r="M9" s="3" t="str">
        <f t="shared" si="21"/>
        <v/>
      </c>
      <c r="N9" s="3">
        <f t="shared" si="21"/>
        <v>0</v>
      </c>
      <c r="O9" s="6">
        <f t="shared" si="21"/>
        <v>44838.294745370367</v>
      </c>
      <c r="Q9" s="7" t="s">
        <v>197</v>
      </c>
      <c r="R9" s="8" t="s">
        <v>1</v>
      </c>
      <c r="S9" s="1" t="s">
        <v>2</v>
      </c>
      <c r="T9" s="1" t="s">
        <v>3</v>
      </c>
      <c r="U9" s="1" t="s">
        <v>4</v>
      </c>
      <c r="V9" s="1" t="s">
        <v>5</v>
      </c>
      <c r="W9" s="1" t="s">
        <v>6</v>
      </c>
      <c r="X9" s="1" t="s">
        <v>7</v>
      </c>
      <c r="Y9" s="1" t="s">
        <v>8</v>
      </c>
      <c r="Z9" s="1" t="s">
        <v>9</v>
      </c>
      <c r="AA9" s="1" t="s">
        <v>10</v>
      </c>
      <c r="AB9" s="1" t="s">
        <v>11</v>
      </c>
      <c r="AC9" s="1" t="s">
        <v>12</v>
      </c>
      <c r="AD9" s="1" t="s">
        <v>13</v>
      </c>
      <c r="AE9" s="1" t="s">
        <v>14</v>
      </c>
      <c r="AG9" s="2" t="str">
        <f t="shared" si="20"/>
        <v>ICAP NBP M2</v>
      </c>
      <c r="AH9" s="2" t="str">
        <f t="shared" si="20"/>
        <v>Dec-2022</v>
      </c>
      <c r="AI9" s="3" t="str">
        <f t="shared" si="20"/>
        <v/>
      </c>
      <c r="AJ9" s="4" t="str">
        <f t="shared" si="20"/>
        <v/>
      </c>
      <c r="AK9" s="4" t="str">
        <f t="shared" si="20"/>
        <v/>
      </c>
      <c r="AL9" s="3" t="str">
        <f t="shared" si="20"/>
        <v/>
      </c>
      <c r="AM9" s="5" t="str">
        <f t="shared" si="20"/>
        <v/>
      </c>
      <c r="AN9" s="5" t="str">
        <f t="shared" si="20"/>
        <v/>
      </c>
      <c r="AO9" s="5" t="str">
        <f t="shared" si="20"/>
        <v/>
      </c>
      <c r="AP9" s="4" t="str">
        <f t="shared" si="20"/>
        <v/>
      </c>
      <c r="AQ9" s="5" t="str">
        <f t="shared" si="20"/>
        <v/>
      </c>
      <c r="AR9" s="9">
        <f t="shared" si="20"/>
        <v>476</v>
      </c>
      <c r="AS9" s="3" t="str">
        <f t="shared" si="20"/>
        <v/>
      </c>
      <c r="AT9" s="3" t="str">
        <f t="shared" si="20"/>
        <v/>
      </c>
      <c r="AU9" s="6">
        <f t="shared" si="20"/>
        <v>44838.146597222221</v>
      </c>
      <c r="AW9" s="2" t="str">
        <f t="shared" si="3"/>
        <v>SPE NBP M5</v>
      </c>
      <c r="AX9" s="2" t="str">
        <f t="shared" si="4"/>
        <v>Mar-2023</v>
      </c>
      <c r="AY9" s="3" t="str">
        <f t="shared" si="5"/>
        <v/>
      </c>
      <c r="AZ9" s="4">
        <f t="shared" si="6"/>
        <v>0</v>
      </c>
      <c r="BA9" s="4">
        <f t="shared" si="7"/>
        <v>0</v>
      </c>
      <c r="BB9" s="3" t="str">
        <f t="shared" si="8"/>
        <v/>
      </c>
      <c r="BC9" s="5" t="str">
        <f t="shared" si="9"/>
        <v/>
      </c>
      <c r="BD9" s="5" t="str">
        <f t="shared" si="10"/>
        <v/>
      </c>
      <c r="BE9" s="5" t="str">
        <f t="shared" si="11"/>
        <v/>
      </c>
      <c r="BF9" s="4" t="str">
        <f t="shared" si="12"/>
        <v/>
      </c>
      <c r="BG9" s="5" t="str">
        <f t="shared" si="13"/>
        <v/>
      </c>
      <c r="BH9" s="9">
        <f t="shared" si="14"/>
        <v>502</v>
      </c>
      <c r="BI9" s="3" t="str">
        <f t="shared" si="15"/>
        <v/>
      </c>
      <c r="BJ9" s="3">
        <f t="shared" si="16"/>
        <v>0</v>
      </c>
      <c r="BK9" s="6">
        <f t="shared" si="17"/>
        <v>44835.003657407404</v>
      </c>
    </row>
    <row r="10" spans="1:63" x14ac:dyDescent="0.25"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Q10" s="2" t="str">
        <f t="shared" ref="Q10:Q19" si="22">IF(A74="","",A74)</f>
        <v>ICE GWM M1</v>
      </c>
      <c r="R10" s="2" t="str">
        <f t="shared" ref="R10:R19" si="23">IF(B74="","",B74)</f>
        <v>Nov-2022</v>
      </c>
      <c r="S10" s="3">
        <f t="shared" ref="S10:S19" si="24">IF(C74="","",C74)</f>
        <v>5</v>
      </c>
      <c r="T10" s="4">
        <f t="shared" ref="T10:T19" si="25">IF(D74="","",D74)</f>
        <v>291.04000000000002</v>
      </c>
      <c r="U10" s="4">
        <f t="shared" ref="U10:U19" si="26">IF(E74="","",E74)</f>
        <v>294.47000000000003</v>
      </c>
      <c r="V10" s="3">
        <f t="shared" ref="V10:V19" si="27">IF(F74="","",F74)</f>
        <v>10</v>
      </c>
      <c r="W10" s="5">
        <f t="shared" ref="W10:W19" si="28">IF(G74="","",G74)</f>
        <v>290</v>
      </c>
      <c r="X10" s="5">
        <f t="shared" ref="X10:X19" si="29">IF(H74="","",H74)</f>
        <v>299</v>
      </c>
      <c r="Y10" s="5">
        <f t="shared" ref="Y10:Y19" si="30">IF(I74="","",I74)</f>
        <v>277.04000000000002</v>
      </c>
      <c r="Z10" s="4">
        <f t="shared" ref="Z10:Z19" si="31">IF(J74="","",J74)</f>
        <v>291.58</v>
      </c>
      <c r="AA10" s="5">
        <f t="shared" ref="AA10:AA19" si="32">IF(K74="","",K74)</f>
        <v>-5.91</v>
      </c>
      <c r="AB10" s="9">
        <f t="shared" ref="AB10:AB19" si="33">IF(L74="","",L74)</f>
        <v>297.49</v>
      </c>
      <c r="AC10" s="3">
        <f t="shared" ref="AC10:AC19" si="34">IF(M74="","",M74)</f>
        <v>5</v>
      </c>
      <c r="AD10" s="3">
        <f t="shared" ref="AD10:AD19" si="35">IF(N74="","",N74)</f>
        <v>1480</v>
      </c>
      <c r="AE10" s="6">
        <f t="shared" ref="AE10:AE19" si="36">IF(O74="","",O74)</f>
        <v>44838.58489583333</v>
      </c>
      <c r="AG10" s="2" t="str">
        <f t="shared" si="20"/>
        <v>ICAP NBP M3</v>
      </c>
      <c r="AH10" s="2" t="str">
        <f t="shared" si="20"/>
        <v>Jan-2023</v>
      </c>
      <c r="AI10" s="3" t="str">
        <f t="shared" si="20"/>
        <v/>
      </c>
      <c r="AJ10" s="4" t="str">
        <f t="shared" si="20"/>
        <v/>
      </c>
      <c r="AK10" s="4" t="str">
        <f t="shared" si="20"/>
        <v/>
      </c>
      <c r="AL10" s="3" t="str">
        <f t="shared" si="20"/>
        <v/>
      </c>
      <c r="AM10" s="5" t="str">
        <f t="shared" si="20"/>
        <v/>
      </c>
      <c r="AN10" s="5" t="str">
        <f t="shared" si="20"/>
        <v/>
      </c>
      <c r="AO10" s="5" t="str">
        <f t="shared" si="20"/>
        <v/>
      </c>
      <c r="AP10" s="4" t="str">
        <f t="shared" si="20"/>
        <v/>
      </c>
      <c r="AQ10" s="5" t="str">
        <f t="shared" si="20"/>
        <v/>
      </c>
      <c r="AR10" s="9">
        <f t="shared" si="20"/>
        <v>475</v>
      </c>
      <c r="AS10" s="3" t="str">
        <f t="shared" si="20"/>
        <v/>
      </c>
      <c r="AT10" s="3" t="str">
        <f t="shared" si="20"/>
        <v/>
      </c>
      <c r="AU10" s="6">
        <f t="shared" si="20"/>
        <v>44838.146597222221</v>
      </c>
      <c r="AW10" s="2" t="str">
        <f t="shared" si="3"/>
        <v>SPE NBP M6</v>
      </c>
      <c r="AX10" s="2" t="str">
        <f t="shared" si="4"/>
        <v>Apr-2023</v>
      </c>
      <c r="AY10" s="3" t="str">
        <f t="shared" si="5"/>
        <v/>
      </c>
      <c r="AZ10" s="4">
        <f t="shared" si="6"/>
        <v>0</v>
      </c>
      <c r="BA10" s="4">
        <f t="shared" si="7"/>
        <v>0</v>
      </c>
      <c r="BB10" s="3" t="str">
        <f t="shared" si="8"/>
        <v/>
      </c>
      <c r="BC10" s="5" t="str">
        <f t="shared" si="9"/>
        <v/>
      </c>
      <c r="BD10" s="5" t="str">
        <f t="shared" si="10"/>
        <v/>
      </c>
      <c r="BE10" s="5" t="str">
        <f t="shared" si="11"/>
        <v/>
      </c>
      <c r="BF10" s="4" t="str">
        <f t="shared" si="12"/>
        <v/>
      </c>
      <c r="BG10" s="5" t="str">
        <f t="shared" si="13"/>
        <v/>
      </c>
      <c r="BH10" s="9">
        <f t="shared" si="14"/>
        <v>450</v>
      </c>
      <c r="BI10" s="3" t="str">
        <f t="shared" si="15"/>
        <v/>
      </c>
      <c r="BJ10" s="3">
        <f t="shared" si="16"/>
        <v>0</v>
      </c>
      <c r="BK10" s="6">
        <f t="shared" si="17"/>
        <v>44821.003587962965</v>
      </c>
    </row>
    <row r="11" spans="1:63" x14ac:dyDescent="0.25">
      <c r="A11" s="7" t="s">
        <v>192</v>
      </c>
      <c r="B11" s="8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  <c r="K11" s="1" t="s">
        <v>10</v>
      </c>
      <c r="L11" s="1" t="s">
        <v>11</v>
      </c>
      <c r="M11" s="1" t="s">
        <v>12</v>
      </c>
      <c r="N11" s="1" t="s">
        <v>13</v>
      </c>
      <c r="O11" s="1" t="s">
        <v>14</v>
      </c>
      <c r="Q11" s="2" t="str">
        <f t="shared" si="22"/>
        <v>ICE GWM M2</v>
      </c>
      <c r="R11" s="2" t="str">
        <f t="shared" si="23"/>
        <v>Dec-2022</v>
      </c>
      <c r="S11" s="3">
        <f t="shared" si="24"/>
        <v>5</v>
      </c>
      <c r="T11" s="4">
        <f t="shared" si="25"/>
        <v>438.03</v>
      </c>
      <c r="U11" s="4">
        <f t="shared" si="26"/>
        <v>439.99</v>
      </c>
      <c r="V11" s="3">
        <f t="shared" si="27"/>
        <v>10</v>
      </c>
      <c r="W11" s="5">
        <f t="shared" si="28"/>
        <v>439.99</v>
      </c>
      <c r="X11" s="5">
        <f t="shared" si="29"/>
        <v>446</v>
      </c>
      <c r="Y11" s="5">
        <f t="shared" si="30"/>
        <v>435.03</v>
      </c>
      <c r="Z11" s="4">
        <f t="shared" si="31"/>
        <v>440</v>
      </c>
      <c r="AA11" s="5">
        <f t="shared" si="32"/>
        <v>-8.19</v>
      </c>
      <c r="AB11" s="9">
        <f t="shared" si="33"/>
        <v>448.19</v>
      </c>
      <c r="AC11" s="3">
        <f t="shared" si="34"/>
        <v>5</v>
      </c>
      <c r="AD11" s="3">
        <f t="shared" si="35"/>
        <v>435</v>
      </c>
      <c r="AE11" s="6">
        <f t="shared" si="36"/>
        <v>44838.58489583333</v>
      </c>
      <c r="AG11" s="2" t="str">
        <f t="shared" si="20"/>
        <v>ICAP NBP M4</v>
      </c>
      <c r="AH11" s="2" t="str">
        <f t="shared" si="20"/>
        <v/>
      </c>
      <c r="AI11" s="3" t="str">
        <f t="shared" si="20"/>
        <v/>
      </c>
      <c r="AJ11" s="4" t="str">
        <f t="shared" si="20"/>
        <v/>
      </c>
      <c r="AK11" s="4" t="str">
        <f t="shared" si="20"/>
        <v/>
      </c>
      <c r="AL11" s="3" t="str">
        <f t="shared" si="20"/>
        <v/>
      </c>
      <c r="AM11" s="5" t="str">
        <f t="shared" si="20"/>
        <v/>
      </c>
      <c r="AN11" s="5" t="str">
        <f t="shared" si="20"/>
        <v/>
      </c>
      <c r="AO11" s="5" t="str">
        <f t="shared" si="20"/>
        <v/>
      </c>
      <c r="AP11" s="4" t="str">
        <f t="shared" si="20"/>
        <v/>
      </c>
      <c r="AQ11" s="5" t="str">
        <f t="shared" si="20"/>
        <v/>
      </c>
      <c r="AR11" s="9" t="str">
        <f t="shared" si="20"/>
        <v/>
      </c>
      <c r="AS11" s="3" t="str">
        <f t="shared" si="20"/>
        <v/>
      </c>
      <c r="AT11" s="3" t="str">
        <f t="shared" si="20"/>
        <v/>
      </c>
      <c r="AU11" s="6" t="str">
        <f t="shared" si="20"/>
        <v/>
      </c>
      <c r="AW11" s="2" t="str">
        <f t="shared" si="3"/>
        <v>SPE NBP M7</v>
      </c>
      <c r="AX11" s="2" t="str">
        <f t="shared" si="4"/>
        <v/>
      </c>
      <c r="AY11" s="3" t="str">
        <f t="shared" si="5"/>
        <v/>
      </c>
      <c r="AZ11" s="4" t="str">
        <f t="shared" si="6"/>
        <v/>
      </c>
      <c r="BA11" s="4" t="str">
        <f t="shared" si="7"/>
        <v/>
      </c>
      <c r="BB11" s="3" t="str">
        <f t="shared" si="8"/>
        <v/>
      </c>
      <c r="BC11" s="5" t="str">
        <f t="shared" si="9"/>
        <v/>
      </c>
      <c r="BD11" s="5" t="str">
        <f t="shared" si="10"/>
        <v/>
      </c>
      <c r="BE11" s="5" t="str">
        <f t="shared" si="11"/>
        <v/>
      </c>
      <c r="BF11" s="4" t="str">
        <f t="shared" si="12"/>
        <v/>
      </c>
      <c r="BG11" s="5" t="str">
        <f t="shared" si="13"/>
        <v/>
      </c>
      <c r="BH11" s="9" t="str">
        <f t="shared" si="14"/>
        <v/>
      </c>
      <c r="BI11" s="3" t="str">
        <f t="shared" si="15"/>
        <v/>
      </c>
      <c r="BJ11" s="3" t="str">
        <f t="shared" si="16"/>
        <v/>
      </c>
      <c r="BK11" s="6" t="str">
        <f t="shared" si="17"/>
        <v/>
      </c>
    </row>
    <row r="12" spans="1:63" x14ac:dyDescent="0.25">
      <c r="A12" s="2" t="str">
        <f t="shared" ref="A12:O12" si="37">IF(A56="","",A56)</f>
        <v>PEGAS NBP M1</v>
      </c>
      <c r="B12" s="2" t="str">
        <f t="shared" si="37"/>
        <v>Nov-2022</v>
      </c>
      <c r="C12" s="3">
        <f t="shared" si="37"/>
        <v>0</v>
      </c>
      <c r="D12" s="4">
        <f t="shared" si="37"/>
        <v>0</v>
      </c>
      <c r="E12" s="4">
        <f t="shared" si="37"/>
        <v>0</v>
      </c>
      <c r="F12" s="3">
        <f t="shared" si="37"/>
        <v>0</v>
      </c>
      <c r="G12" s="5">
        <f t="shared" si="37"/>
        <v>0</v>
      </c>
      <c r="H12" s="5">
        <f t="shared" si="37"/>
        <v>0</v>
      </c>
      <c r="I12" s="5">
        <f t="shared" si="37"/>
        <v>0</v>
      </c>
      <c r="J12" s="4">
        <f t="shared" si="37"/>
        <v>0</v>
      </c>
      <c r="K12" s="5">
        <f t="shared" si="37"/>
        <v>0</v>
      </c>
      <c r="L12" s="9">
        <f t="shared" si="37"/>
        <v>305.12</v>
      </c>
      <c r="M12" s="3">
        <f t="shared" si="37"/>
        <v>0</v>
      </c>
      <c r="N12" s="3">
        <f t="shared" si="37"/>
        <v>0</v>
      </c>
      <c r="O12" s="6">
        <f t="shared" si="37"/>
        <v>44838.420682870368</v>
      </c>
      <c r="Q12" s="2" t="str">
        <f t="shared" si="22"/>
        <v>ICE GWM M3</v>
      </c>
      <c r="R12" s="2" t="str">
        <f t="shared" si="23"/>
        <v>Jan-2023</v>
      </c>
      <c r="S12" s="3">
        <f t="shared" si="24"/>
        <v>5</v>
      </c>
      <c r="T12" s="4">
        <f t="shared" si="25"/>
        <v>461.04</v>
      </c>
      <c r="U12" s="4">
        <f t="shared" si="26"/>
        <v>463.99</v>
      </c>
      <c r="V12" s="3">
        <f t="shared" si="27"/>
        <v>15</v>
      </c>
      <c r="W12" s="5">
        <f t="shared" si="28"/>
        <v>458.01</v>
      </c>
      <c r="X12" s="5">
        <f t="shared" si="29"/>
        <v>470</v>
      </c>
      <c r="Y12" s="5">
        <f t="shared" si="30"/>
        <v>458.01</v>
      </c>
      <c r="Z12" s="4">
        <f t="shared" si="31"/>
        <v>470</v>
      </c>
      <c r="AA12" s="5">
        <f t="shared" si="32"/>
        <v>-0.79</v>
      </c>
      <c r="AB12" s="9">
        <f t="shared" si="33"/>
        <v>470.79</v>
      </c>
      <c r="AC12" s="3">
        <f t="shared" si="34"/>
        <v>5</v>
      </c>
      <c r="AD12" s="3">
        <f t="shared" si="35"/>
        <v>335</v>
      </c>
      <c r="AE12" s="6">
        <f t="shared" si="36"/>
        <v>44838.58489583333</v>
      </c>
      <c r="AG12" s="2" t="str">
        <f t="shared" si="20"/>
        <v>ICAP NBP M5</v>
      </c>
      <c r="AH12" s="2" t="str">
        <f t="shared" si="20"/>
        <v>Mar-2023</v>
      </c>
      <c r="AI12" s="3" t="str">
        <f t="shared" si="20"/>
        <v/>
      </c>
      <c r="AJ12" s="4" t="str">
        <f t="shared" si="20"/>
        <v/>
      </c>
      <c r="AK12" s="4" t="str">
        <f t="shared" si="20"/>
        <v/>
      </c>
      <c r="AL12" s="3" t="str">
        <f t="shared" si="20"/>
        <v/>
      </c>
      <c r="AM12" s="5" t="str">
        <f t="shared" si="20"/>
        <v/>
      </c>
      <c r="AN12" s="5" t="str">
        <f t="shared" si="20"/>
        <v/>
      </c>
      <c r="AO12" s="5" t="str">
        <f t="shared" si="20"/>
        <v/>
      </c>
      <c r="AP12" s="4" t="str">
        <f t="shared" si="20"/>
        <v/>
      </c>
      <c r="AQ12" s="5" t="str">
        <f t="shared" si="20"/>
        <v/>
      </c>
      <c r="AR12" s="9" t="str">
        <f t="shared" si="20"/>
        <v/>
      </c>
      <c r="AS12" s="3" t="str">
        <f t="shared" si="20"/>
        <v/>
      </c>
      <c r="AT12" s="3" t="str">
        <f t="shared" si="20"/>
        <v/>
      </c>
      <c r="AU12" s="6">
        <f t="shared" si="20"/>
        <v>44739.00371527778</v>
      </c>
      <c r="AW12" s="2" t="str">
        <f t="shared" si="3"/>
        <v>SPE NBP M8</v>
      </c>
      <c r="AX12" s="2" t="str">
        <f t="shared" si="4"/>
        <v/>
      </c>
      <c r="AY12" s="3" t="str">
        <f t="shared" si="5"/>
        <v/>
      </c>
      <c r="AZ12" s="4" t="str">
        <f t="shared" si="6"/>
        <v/>
      </c>
      <c r="BA12" s="4" t="str">
        <f t="shared" si="7"/>
        <v/>
      </c>
      <c r="BB12" s="3" t="str">
        <f t="shared" si="8"/>
        <v/>
      </c>
      <c r="BC12" s="5" t="str">
        <f t="shared" si="9"/>
        <v/>
      </c>
      <c r="BD12" s="5" t="str">
        <f t="shared" si="10"/>
        <v/>
      </c>
      <c r="BE12" s="5" t="str">
        <f t="shared" si="11"/>
        <v/>
      </c>
      <c r="BF12" s="4" t="str">
        <f t="shared" si="12"/>
        <v/>
      </c>
      <c r="BG12" s="5" t="str">
        <f t="shared" si="13"/>
        <v/>
      </c>
      <c r="BH12" s="9" t="str">
        <f t="shared" si="14"/>
        <v/>
      </c>
      <c r="BI12" s="3" t="str">
        <f t="shared" si="15"/>
        <v/>
      </c>
      <c r="BJ12" s="3" t="str">
        <f t="shared" si="16"/>
        <v/>
      </c>
      <c r="BK12" s="6" t="str">
        <f t="shared" si="17"/>
        <v/>
      </c>
    </row>
    <row r="13" spans="1:63" x14ac:dyDescent="0.25">
      <c r="A13" s="2" t="str">
        <f t="shared" ref="A13:O13" si="38">IF(A57="","",A57)</f>
        <v>PEGAS NBP M2</v>
      </c>
      <c r="B13" s="2" t="str">
        <f t="shared" si="38"/>
        <v>Dec-2022</v>
      </c>
      <c r="C13" s="3">
        <f t="shared" si="38"/>
        <v>0</v>
      </c>
      <c r="D13" s="4">
        <f t="shared" si="38"/>
        <v>0</v>
      </c>
      <c r="E13" s="4">
        <f t="shared" si="38"/>
        <v>0</v>
      </c>
      <c r="F13" s="3">
        <f t="shared" si="38"/>
        <v>0</v>
      </c>
      <c r="G13" s="5">
        <f t="shared" si="38"/>
        <v>0</v>
      </c>
      <c r="H13" s="5">
        <f t="shared" si="38"/>
        <v>0</v>
      </c>
      <c r="I13" s="5">
        <f t="shared" si="38"/>
        <v>0</v>
      </c>
      <c r="J13" s="4">
        <f t="shared" si="38"/>
        <v>0</v>
      </c>
      <c r="K13" s="5">
        <f t="shared" si="38"/>
        <v>0</v>
      </c>
      <c r="L13" s="9">
        <f t="shared" si="38"/>
        <v>454.5</v>
      </c>
      <c r="M13" s="3">
        <f t="shared" si="38"/>
        <v>0</v>
      </c>
      <c r="N13" s="3">
        <f t="shared" si="38"/>
        <v>0</v>
      </c>
      <c r="O13" s="6">
        <f t="shared" si="38"/>
        <v>44838.420682870368</v>
      </c>
      <c r="Q13" s="2" t="str">
        <f t="shared" si="22"/>
        <v>ICE GWM M4</v>
      </c>
      <c r="R13" s="2" t="str">
        <f t="shared" si="23"/>
        <v>Feb-2023</v>
      </c>
      <c r="S13" s="3">
        <f t="shared" si="24"/>
        <v>5</v>
      </c>
      <c r="T13" s="4">
        <f t="shared" si="25"/>
        <v>467.29</v>
      </c>
      <c r="U13" s="4">
        <f t="shared" si="26"/>
        <v>472.49</v>
      </c>
      <c r="V13" s="3">
        <f t="shared" si="27"/>
        <v>5</v>
      </c>
      <c r="W13" s="5" t="str">
        <f t="shared" si="28"/>
        <v/>
      </c>
      <c r="X13" s="5" t="str">
        <f t="shared" si="29"/>
        <v/>
      </c>
      <c r="Y13" s="5" t="str">
        <f t="shared" si="30"/>
        <v/>
      </c>
      <c r="Z13" s="4" t="str">
        <f t="shared" si="31"/>
        <v/>
      </c>
      <c r="AA13" s="5" t="str">
        <f t="shared" si="32"/>
        <v/>
      </c>
      <c r="AB13" s="9">
        <f t="shared" si="33"/>
        <v>480.89</v>
      </c>
      <c r="AC13" s="3" t="str">
        <f t="shared" si="34"/>
        <v/>
      </c>
      <c r="AD13" s="3" t="str">
        <f t="shared" si="35"/>
        <v/>
      </c>
      <c r="AE13" s="6">
        <f t="shared" si="36"/>
        <v>44838.58489583333</v>
      </c>
      <c r="AG13" s="2" t="str">
        <f t="shared" si="20"/>
        <v>ICAP NBP M6</v>
      </c>
      <c r="AH13" s="2" t="str">
        <f t="shared" si="20"/>
        <v>Apr-2023</v>
      </c>
      <c r="AI13" s="3" t="str">
        <f t="shared" si="20"/>
        <v/>
      </c>
      <c r="AJ13" s="4" t="str">
        <f t="shared" si="20"/>
        <v/>
      </c>
      <c r="AK13" s="4" t="str">
        <f t="shared" si="20"/>
        <v/>
      </c>
      <c r="AL13" s="3" t="str">
        <f t="shared" si="20"/>
        <v/>
      </c>
      <c r="AM13" s="5" t="str">
        <f t="shared" si="20"/>
        <v/>
      </c>
      <c r="AN13" s="5" t="str">
        <f t="shared" si="20"/>
        <v/>
      </c>
      <c r="AO13" s="5" t="str">
        <f t="shared" si="20"/>
        <v/>
      </c>
      <c r="AP13" s="4" t="str">
        <f t="shared" si="20"/>
        <v/>
      </c>
      <c r="AQ13" s="5" t="str">
        <f t="shared" si="20"/>
        <v/>
      </c>
      <c r="AR13" s="9" t="str">
        <f t="shared" si="20"/>
        <v/>
      </c>
      <c r="AS13" s="3" t="str">
        <f t="shared" si="20"/>
        <v/>
      </c>
      <c r="AT13" s="3" t="str">
        <f t="shared" si="20"/>
        <v/>
      </c>
      <c r="AU13" s="6">
        <f t="shared" si="20"/>
        <v>44739.003750000003</v>
      </c>
      <c r="AW13" s="2" t="str">
        <f t="shared" si="3"/>
        <v>SPE NBP M9</v>
      </c>
      <c r="AX13" s="2" t="str">
        <f t="shared" si="4"/>
        <v/>
      </c>
      <c r="AY13" s="3" t="str">
        <f t="shared" si="5"/>
        <v/>
      </c>
      <c r="AZ13" s="4" t="str">
        <f t="shared" si="6"/>
        <v/>
      </c>
      <c r="BA13" s="4" t="str">
        <f t="shared" si="7"/>
        <v/>
      </c>
      <c r="BB13" s="3" t="str">
        <f t="shared" si="8"/>
        <v/>
      </c>
      <c r="BC13" s="5" t="str">
        <f t="shared" si="9"/>
        <v/>
      </c>
      <c r="BD13" s="5" t="str">
        <f t="shared" si="10"/>
        <v/>
      </c>
      <c r="BE13" s="5" t="str">
        <f t="shared" si="11"/>
        <v/>
      </c>
      <c r="BF13" s="4" t="str">
        <f t="shared" si="12"/>
        <v/>
      </c>
      <c r="BG13" s="5" t="str">
        <f t="shared" si="13"/>
        <v/>
      </c>
      <c r="BH13" s="9" t="str">
        <f t="shared" si="14"/>
        <v/>
      </c>
      <c r="BI13" s="3" t="str">
        <f t="shared" si="15"/>
        <v/>
      </c>
      <c r="BJ13" s="3" t="str">
        <f t="shared" si="16"/>
        <v/>
      </c>
      <c r="BK13" s="6" t="str">
        <f t="shared" si="17"/>
        <v/>
      </c>
    </row>
    <row r="14" spans="1:63" x14ac:dyDescent="0.25">
      <c r="A14" s="2" t="str">
        <f t="shared" ref="A14:O14" si="39">IF(A58="","",A58)</f>
        <v>PEGAS NBP M3</v>
      </c>
      <c r="B14" s="2" t="str">
        <f t="shared" si="39"/>
        <v>Jan-2023</v>
      </c>
      <c r="C14" s="3">
        <f t="shared" si="39"/>
        <v>0</v>
      </c>
      <c r="D14" s="4">
        <f t="shared" si="39"/>
        <v>0</v>
      </c>
      <c r="E14" s="4">
        <f t="shared" si="39"/>
        <v>0</v>
      </c>
      <c r="F14" s="3">
        <f t="shared" si="39"/>
        <v>0</v>
      </c>
      <c r="G14" s="5">
        <f t="shared" si="39"/>
        <v>0</v>
      </c>
      <c r="H14" s="5">
        <f t="shared" si="39"/>
        <v>0</v>
      </c>
      <c r="I14" s="5">
        <f t="shared" si="39"/>
        <v>0</v>
      </c>
      <c r="J14" s="4">
        <f t="shared" si="39"/>
        <v>0</v>
      </c>
      <c r="K14" s="5">
        <f t="shared" si="39"/>
        <v>0</v>
      </c>
      <c r="L14" s="9">
        <f t="shared" si="39"/>
        <v>478</v>
      </c>
      <c r="M14" s="3">
        <f t="shared" si="39"/>
        <v>0</v>
      </c>
      <c r="N14" s="3">
        <f t="shared" si="39"/>
        <v>0</v>
      </c>
      <c r="O14" s="6">
        <f t="shared" si="39"/>
        <v>44838.420682870368</v>
      </c>
      <c r="Q14" s="2" t="str">
        <f t="shared" si="22"/>
        <v>ICE GWM M5</v>
      </c>
      <c r="R14" s="2" t="str">
        <f t="shared" si="23"/>
        <v>Mar-2023</v>
      </c>
      <c r="S14" s="3">
        <f t="shared" si="24"/>
        <v>5</v>
      </c>
      <c r="T14" s="4">
        <f t="shared" si="25"/>
        <v>444.25</v>
      </c>
      <c r="U14" s="4">
        <f t="shared" si="26"/>
        <v>456.25</v>
      </c>
      <c r="V14" s="3">
        <f t="shared" si="27"/>
        <v>20</v>
      </c>
      <c r="W14" s="5" t="str">
        <f t="shared" si="28"/>
        <v/>
      </c>
      <c r="X14" s="5" t="str">
        <f t="shared" si="29"/>
        <v/>
      </c>
      <c r="Y14" s="5" t="str">
        <f t="shared" si="30"/>
        <v/>
      </c>
      <c r="Z14" s="4" t="str">
        <f t="shared" si="31"/>
        <v/>
      </c>
      <c r="AA14" s="5" t="str">
        <f t="shared" si="32"/>
        <v/>
      </c>
      <c r="AB14" s="9">
        <f t="shared" si="33"/>
        <v>459.38</v>
      </c>
      <c r="AC14" s="3" t="str">
        <f t="shared" si="34"/>
        <v/>
      </c>
      <c r="AD14" s="3" t="str">
        <f t="shared" si="35"/>
        <v/>
      </c>
      <c r="AE14" s="6">
        <f t="shared" si="36"/>
        <v>44838.58489583333</v>
      </c>
      <c r="AG14" s="2" t="str">
        <f t="shared" si="20"/>
        <v>ICAP NBP M7</v>
      </c>
      <c r="AH14" s="2" t="str">
        <f t="shared" si="20"/>
        <v/>
      </c>
      <c r="AI14" s="3" t="str">
        <f t="shared" si="20"/>
        <v/>
      </c>
      <c r="AJ14" s="4" t="str">
        <f t="shared" si="20"/>
        <v/>
      </c>
      <c r="AK14" s="4" t="str">
        <f t="shared" si="20"/>
        <v/>
      </c>
      <c r="AL14" s="3" t="str">
        <f t="shared" si="20"/>
        <v/>
      </c>
      <c r="AM14" s="5" t="str">
        <f t="shared" si="20"/>
        <v/>
      </c>
      <c r="AN14" s="5" t="str">
        <f t="shared" si="20"/>
        <v/>
      </c>
      <c r="AO14" s="5" t="str">
        <f t="shared" si="20"/>
        <v/>
      </c>
      <c r="AP14" s="4" t="str">
        <f t="shared" si="20"/>
        <v/>
      </c>
      <c r="AQ14" s="5" t="str">
        <f t="shared" si="20"/>
        <v/>
      </c>
      <c r="AR14" s="9" t="str">
        <f t="shared" si="20"/>
        <v/>
      </c>
      <c r="AS14" s="3" t="str">
        <f t="shared" si="20"/>
        <v/>
      </c>
      <c r="AT14" s="3" t="str">
        <f t="shared" si="20"/>
        <v/>
      </c>
      <c r="AU14" s="6" t="str">
        <f t="shared" si="20"/>
        <v/>
      </c>
      <c r="AX14" s="11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</row>
    <row r="15" spans="1:63" x14ac:dyDescent="0.25">
      <c r="A15" s="2" t="str">
        <f t="shared" ref="A15:O15" si="40">IF(A59="","",A59)</f>
        <v>PEGAS NBP M4</v>
      </c>
      <c r="B15" s="2" t="str">
        <f t="shared" si="40"/>
        <v>Feb-2023</v>
      </c>
      <c r="C15" s="3">
        <f t="shared" si="40"/>
        <v>0</v>
      </c>
      <c r="D15" s="4">
        <f t="shared" si="40"/>
        <v>0</v>
      </c>
      <c r="E15" s="4">
        <f t="shared" si="40"/>
        <v>0</v>
      </c>
      <c r="F15" s="3">
        <f t="shared" si="40"/>
        <v>0</v>
      </c>
      <c r="G15" s="5">
        <f t="shared" si="40"/>
        <v>0</v>
      </c>
      <c r="H15" s="5">
        <f t="shared" si="40"/>
        <v>0</v>
      </c>
      <c r="I15" s="5">
        <f t="shared" si="40"/>
        <v>0</v>
      </c>
      <c r="J15" s="4">
        <f t="shared" si="40"/>
        <v>0</v>
      </c>
      <c r="K15" s="5">
        <f t="shared" si="40"/>
        <v>0</v>
      </c>
      <c r="L15" s="9">
        <f t="shared" si="40"/>
        <v>490</v>
      </c>
      <c r="M15" s="3">
        <f t="shared" si="40"/>
        <v>0</v>
      </c>
      <c r="N15" s="3">
        <f t="shared" si="40"/>
        <v>0</v>
      </c>
      <c r="O15" s="6">
        <f t="shared" si="40"/>
        <v>44838.420682870368</v>
      </c>
      <c r="Q15" s="2" t="str">
        <f t="shared" si="22"/>
        <v>ICE GWM M6</v>
      </c>
      <c r="R15" s="2" t="str">
        <f t="shared" si="23"/>
        <v>Apr-2023</v>
      </c>
      <c r="S15" s="3">
        <f t="shared" si="24"/>
        <v>10</v>
      </c>
      <c r="T15" s="4">
        <f t="shared" si="25"/>
        <v>407.25</v>
      </c>
      <c r="U15" s="4">
        <f t="shared" si="26"/>
        <v>412.25</v>
      </c>
      <c r="V15" s="3">
        <f t="shared" si="27"/>
        <v>10</v>
      </c>
      <c r="W15" s="5" t="str">
        <f t="shared" si="28"/>
        <v/>
      </c>
      <c r="X15" s="5" t="str">
        <f t="shared" si="29"/>
        <v/>
      </c>
      <c r="Y15" s="5" t="str">
        <f t="shared" si="30"/>
        <v/>
      </c>
      <c r="Z15" s="4" t="str">
        <f t="shared" si="31"/>
        <v/>
      </c>
      <c r="AA15" s="5" t="str">
        <f t="shared" si="32"/>
        <v/>
      </c>
      <c r="AB15" s="9">
        <f t="shared" si="33"/>
        <v>412.71</v>
      </c>
      <c r="AC15" s="3" t="str">
        <f t="shared" si="34"/>
        <v/>
      </c>
      <c r="AD15" s="3" t="str">
        <f t="shared" si="35"/>
        <v/>
      </c>
      <c r="AE15" s="6">
        <f t="shared" si="36"/>
        <v>44838.584537037037</v>
      </c>
      <c r="AG15" s="2" t="str">
        <f t="shared" si="20"/>
        <v>ICAP NBP M8</v>
      </c>
      <c r="AH15" s="2" t="str">
        <f t="shared" si="20"/>
        <v/>
      </c>
      <c r="AI15" s="3" t="str">
        <f t="shared" si="20"/>
        <v/>
      </c>
      <c r="AJ15" s="4" t="str">
        <f t="shared" si="20"/>
        <v/>
      </c>
      <c r="AK15" s="4" t="str">
        <f t="shared" si="20"/>
        <v/>
      </c>
      <c r="AL15" s="3" t="str">
        <f t="shared" si="20"/>
        <v/>
      </c>
      <c r="AM15" s="5" t="str">
        <f t="shared" si="20"/>
        <v/>
      </c>
      <c r="AN15" s="5" t="str">
        <f t="shared" si="20"/>
        <v/>
      </c>
      <c r="AO15" s="5" t="str">
        <f t="shared" si="20"/>
        <v/>
      </c>
      <c r="AP15" s="4" t="str">
        <f t="shared" si="20"/>
        <v/>
      </c>
      <c r="AQ15" s="5" t="str">
        <f t="shared" si="20"/>
        <v/>
      </c>
      <c r="AR15" s="9" t="str">
        <f t="shared" si="20"/>
        <v/>
      </c>
      <c r="AS15" s="3" t="str">
        <f t="shared" si="20"/>
        <v/>
      </c>
      <c r="AT15" s="3" t="str">
        <f t="shared" si="20"/>
        <v/>
      </c>
      <c r="AU15" s="6" t="str">
        <f t="shared" si="20"/>
        <v/>
      </c>
      <c r="AW15" s="7" t="s">
        <v>207</v>
      </c>
      <c r="AX15" s="8" t="s">
        <v>1</v>
      </c>
      <c r="AY15" s="1" t="s">
        <v>2</v>
      </c>
      <c r="AZ15" s="1" t="s">
        <v>3</v>
      </c>
      <c r="BA15" s="1" t="s">
        <v>4</v>
      </c>
      <c r="BB15" s="1" t="s">
        <v>5</v>
      </c>
      <c r="BC15" s="1" t="s">
        <v>6</v>
      </c>
      <c r="BD15" s="1" t="s">
        <v>7</v>
      </c>
      <c r="BE15" s="1" t="s">
        <v>8</v>
      </c>
      <c r="BF15" s="1" t="s">
        <v>9</v>
      </c>
      <c r="BG15" s="1" t="s">
        <v>10</v>
      </c>
      <c r="BH15" s="1" t="s">
        <v>11</v>
      </c>
      <c r="BI15" s="1" t="s">
        <v>12</v>
      </c>
      <c r="BJ15" s="1" t="s">
        <v>13</v>
      </c>
      <c r="BK15" s="1" t="s">
        <v>14</v>
      </c>
    </row>
    <row r="16" spans="1:63" x14ac:dyDescent="0.25"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Q16" s="2" t="str">
        <f t="shared" si="22"/>
        <v>ICE GWM M7</v>
      </c>
      <c r="R16" s="2" t="str">
        <f t="shared" si="23"/>
        <v>May-2023</v>
      </c>
      <c r="S16" s="3">
        <f t="shared" si="24"/>
        <v>5</v>
      </c>
      <c r="T16" s="4">
        <f t="shared" si="25"/>
        <v>376.25</v>
      </c>
      <c r="U16" s="4">
        <f t="shared" si="26"/>
        <v>384.25</v>
      </c>
      <c r="V16" s="3">
        <f t="shared" si="27"/>
        <v>5</v>
      </c>
      <c r="W16" s="5" t="str">
        <f t="shared" si="28"/>
        <v/>
      </c>
      <c r="X16" s="5" t="str">
        <f t="shared" si="29"/>
        <v/>
      </c>
      <c r="Y16" s="5" t="str">
        <f t="shared" si="30"/>
        <v/>
      </c>
      <c r="Z16" s="4" t="str">
        <f t="shared" si="31"/>
        <v/>
      </c>
      <c r="AA16" s="5" t="str">
        <f t="shared" si="32"/>
        <v/>
      </c>
      <c r="AB16" s="9">
        <f t="shared" si="33"/>
        <v>380.96</v>
      </c>
      <c r="AC16" s="3" t="str">
        <f t="shared" si="34"/>
        <v/>
      </c>
      <c r="AD16" s="3" t="str">
        <f t="shared" si="35"/>
        <v/>
      </c>
      <c r="AE16" s="6">
        <f t="shared" si="36"/>
        <v>44838.584537037037</v>
      </c>
      <c r="AH16" s="11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W16" s="2" t="str">
        <f t="shared" ref="AW16:BK21" si="41">IF(A126="","",A126)</f>
        <v>SPE NBP Q1</v>
      </c>
      <c r="AX16" s="2" t="str">
        <f t="shared" si="41"/>
        <v>Q1-2023</v>
      </c>
      <c r="AY16" s="3" t="str">
        <f t="shared" si="41"/>
        <v/>
      </c>
      <c r="AZ16" s="4">
        <f t="shared" si="41"/>
        <v>0</v>
      </c>
      <c r="BA16" s="4">
        <f t="shared" si="41"/>
        <v>0</v>
      </c>
      <c r="BB16" s="3" t="str">
        <f t="shared" si="41"/>
        <v/>
      </c>
      <c r="BC16" s="5" t="str">
        <f t="shared" si="41"/>
        <v/>
      </c>
      <c r="BD16" s="5" t="str">
        <f t="shared" si="41"/>
        <v/>
      </c>
      <c r="BE16" s="5" t="str">
        <f t="shared" si="41"/>
        <v/>
      </c>
      <c r="BF16" s="4" t="str">
        <f t="shared" si="41"/>
        <v/>
      </c>
      <c r="BG16" s="5" t="str">
        <f t="shared" si="41"/>
        <v/>
      </c>
      <c r="BH16" s="9">
        <f t="shared" si="41"/>
        <v>490.25</v>
      </c>
      <c r="BI16" s="3" t="str">
        <f t="shared" si="41"/>
        <v/>
      </c>
      <c r="BJ16" s="3">
        <f t="shared" si="41"/>
        <v>0</v>
      </c>
      <c r="BK16" s="6">
        <f t="shared" si="41"/>
        <v>44838.182349537034</v>
      </c>
    </row>
    <row r="17" spans="1:63" x14ac:dyDescent="0.25">
      <c r="A17" s="7" t="s">
        <v>193</v>
      </c>
      <c r="B17" s="8" t="s">
        <v>1</v>
      </c>
      <c r="C17" s="1" t="s">
        <v>2</v>
      </c>
      <c r="D17" s="1" t="s">
        <v>3</v>
      </c>
      <c r="E17" s="1" t="s">
        <v>4</v>
      </c>
      <c r="F17" s="1" t="s">
        <v>5</v>
      </c>
      <c r="G17" s="1" t="s">
        <v>6</v>
      </c>
      <c r="H17" s="1" t="s">
        <v>7</v>
      </c>
      <c r="I17" s="1" t="s">
        <v>8</v>
      </c>
      <c r="J17" s="1" t="s">
        <v>9</v>
      </c>
      <c r="K17" s="1" t="s">
        <v>10</v>
      </c>
      <c r="L17" s="1" t="s">
        <v>11</v>
      </c>
      <c r="M17" s="1" t="s">
        <v>12</v>
      </c>
      <c r="N17" s="1" t="s">
        <v>13</v>
      </c>
      <c r="O17" s="1" t="s">
        <v>14</v>
      </c>
      <c r="Q17" s="2" t="str">
        <f t="shared" si="22"/>
        <v>ICE GWM M8</v>
      </c>
      <c r="R17" s="2" t="str">
        <f t="shared" si="23"/>
        <v>Jun-2023</v>
      </c>
      <c r="S17" s="3">
        <f t="shared" si="24"/>
        <v>5</v>
      </c>
      <c r="T17" s="4">
        <f t="shared" si="25"/>
        <v>362.5</v>
      </c>
      <c r="U17" s="4" t="str">
        <f t="shared" si="26"/>
        <v/>
      </c>
      <c r="V17" s="3" t="str">
        <f t="shared" si="27"/>
        <v/>
      </c>
      <c r="W17" s="5" t="str">
        <f t="shared" si="28"/>
        <v/>
      </c>
      <c r="X17" s="5" t="str">
        <f t="shared" si="29"/>
        <v/>
      </c>
      <c r="Y17" s="5" t="str">
        <f t="shared" si="30"/>
        <v/>
      </c>
      <c r="Z17" s="4" t="str">
        <f t="shared" si="31"/>
        <v/>
      </c>
      <c r="AA17" s="5" t="str">
        <f t="shared" si="32"/>
        <v/>
      </c>
      <c r="AB17" s="9">
        <f t="shared" si="33"/>
        <v>370.46</v>
      </c>
      <c r="AC17" s="3" t="str">
        <f t="shared" si="34"/>
        <v/>
      </c>
      <c r="AD17" s="3" t="str">
        <f t="shared" si="35"/>
        <v/>
      </c>
      <c r="AE17" s="6">
        <f t="shared" si="36"/>
        <v>44838.584537037037</v>
      </c>
      <c r="AG17" s="7" t="s">
        <v>203</v>
      </c>
      <c r="AH17" s="8" t="s">
        <v>1</v>
      </c>
      <c r="AI17" s="1" t="s">
        <v>2</v>
      </c>
      <c r="AJ17" s="1" t="s">
        <v>3</v>
      </c>
      <c r="AK17" s="1" t="s">
        <v>4</v>
      </c>
      <c r="AL17" s="1" t="s">
        <v>5</v>
      </c>
      <c r="AM17" s="1" t="s">
        <v>6</v>
      </c>
      <c r="AN17" s="1" t="s">
        <v>7</v>
      </c>
      <c r="AO17" s="1" t="s">
        <v>8</v>
      </c>
      <c r="AP17" s="1" t="s">
        <v>9</v>
      </c>
      <c r="AQ17" s="1" t="s">
        <v>10</v>
      </c>
      <c r="AR17" s="1" t="s">
        <v>11</v>
      </c>
      <c r="AS17" s="1" t="s">
        <v>12</v>
      </c>
      <c r="AT17" s="1" t="s">
        <v>13</v>
      </c>
      <c r="AU17" s="1" t="s">
        <v>14</v>
      </c>
      <c r="AW17" s="2" t="str">
        <f t="shared" si="41"/>
        <v>SPE NBP Q2</v>
      </c>
      <c r="AX17" s="2" t="str">
        <f t="shared" si="41"/>
        <v>Q2-2023</v>
      </c>
      <c r="AY17" s="3" t="str">
        <f t="shared" si="41"/>
        <v/>
      </c>
      <c r="AZ17" s="4">
        <f t="shared" si="41"/>
        <v>0</v>
      </c>
      <c r="BA17" s="4">
        <f t="shared" si="41"/>
        <v>0</v>
      </c>
      <c r="BB17" s="3" t="str">
        <f t="shared" si="41"/>
        <v/>
      </c>
      <c r="BC17" s="5" t="str">
        <f t="shared" si="41"/>
        <v/>
      </c>
      <c r="BD17" s="5" t="str">
        <f t="shared" si="41"/>
        <v/>
      </c>
      <c r="BE17" s="5" t="str">
        <f t="shared" si="41"/>
        <v/>
      </c>
      <c r="BF17" s="4" t="str">
        <f t="shared" si="41"/>
        <v/>
      </c>
      <c r="BG17" s="5" t="str">
        <f t="shared" si="41"/>
        <v/>
      </c>
      <c r="BH17" s="9" t="str">
        <f t="shared" si="41"/>
        <v/>
      </c>
      <c r="BI17" s="3" t="str">
        <f t="shared" si="41"/>
        <v/>
      </c>
      <c r="BJ17" s="3">
        <f t="shared" si="41"/>
        <v>0</v>
      </c>
      <c r="BK17" s="6">
        <f t="shared" si="41"/>
        <v>44773.003576388888</v>
      </c>
    </row>
    <row r="18" spans="1:63" x14ac:dyDescent="0.25">
      <c r="A18" s="2" t="str">
        <f t="shared" ref="A18:O18" si="42">IF(A60="","",A60)</f>
        <v>PEGAS NBP Q1</v>
      </c>
      <c r="B18" s="2" t="str">
        <f t="shared" si="42"/>
        <v>Q1-2023</v>
      </c>
      <c r="C18" s="3">
        <f t="shared" si="42"/>
        <v>0</v>
      </c>
      <c r="D18" s="4">
        <f t="shared" si="42"/>
        <v>0</v>
      </c>
      <c r="E18" s="4">
        <f t="shared" si="42"/>
        <v>0</v>
      </c>
      <c r="F18" s="3">
        <f t="shared" si="42"/>
        <v>0</v>
      </c>
      <c r="G18" s="5">
        <f t="shared" si="42"/>
        <v>0</v>
      </c>
      <c r="H18" s="5">
        <f t="shared" si="42"/>
        <v>0</v>
      </c>
      <c r="I18" s="5">
        <f t="shared" si="42"/>
        <v>0</v>
      </c>
      <c r="J18" s="4">
        <f t="shared" si="42"/>
        <v>0</v>
      </c>
      <c r="K18" s="5">
        <f t="shared" si="42"/>
        <v>0</v>
      </c>
      <c r="L18" s="9">
        <f t="shared" si="42"/>
        <v>477.9</v>
      </c>
      <c r="M18" s="3">
        <f t="shared" si="42"/>
        <v>0</v>
      </c>
      <c r="N18" s="3">
        <f t="shared" si="42"/>
        <v>0</v>
      </c>
      <c r="O18" s="6">
        <f t="shared" si="42"/>
        <v>44838.420682870368</v>
      </c>
      <c r="Q18" s="2" t="str">
        <f t="shared" si="22"/>
        <v>ICE GWM M9</v>
      </c>
      <c r="R18" s="2" t="str">
        <f t="shared" si="23"/>
        <v>Jul-2023</v>
      </c>
      <c r="S18" s="3" t="str">
        <f t="shared" si="24"/>
        <v/>
      </c>
      <c r="T18" s="4" t="str">
        <f t="shared" si="25"/>
        <v/>
      </c>
      <c r="U18" s="4" t="str">
        <f t="shared" si="26"/>
        <v/>
      </c>
      <c r="V18" s="3" t="str">
        <f t="shared" si="27"/>
        <v/>
      </c>
      <c r="W18" s="5" t="str">
        <f t="shared" si="28"/>
        <v/>
      </c>
      <c r="X18" s="5" t="str">
        <f t="shared" si="29"/>
        <v/>
      </c>
      <c r="Y18" s="5" t="str">
        <f t="shared" si="30"/>
        <v/>
      </c>
      <c r="Z18" s="4" t="str">
        <f t="shared" si="31"/>
        <v/>
      </c>
      <c r="AA18" s="5" t="str">
        <f t="shared" si="32"/>
        <v/>
      </c>
      <c r="AB18" s="9">
        <f t="shared" si="33"/>
        <v>367.16</v>
      </c>
      <c r="AC18" s="3" t="str">
        <f t="shared" si="34"/>
        <v/>
      </c>
      <c r="AD18" s="3" t="str">
        <f t="shared" si="35"/>
        <v/>
      </c>
      <c r="AE18" s="6">
        <f t="shared" si="36"/>
        <v>44838.210590277777</v>
      </c>
      <c r="AG18" s="2" t="str">
        <f t="shared" ref="AG18:AU22" si="43">IF(A106="","",A106)</f>
        <v>ICAP NBP Q1</v>
      </c>
      <c r="AH18" s="2" t="str">
        <f t="shared" si="43"/>
        <v>Q1-2023</v>
      </c>
      <c r="AI18" s="3" t="str">
        <f t="shared" si="43"/>
        <v/>
      </c>
      <c r="AJ18" s="4" t="str">
        <f t="shared" si="43"/>
        <v/>
      </c>
      <c r="AK18" s="4" t="str">
        <f t="shared" si="43"/>
        <v/>
      </c>
      <c r="AL18" s="3" t="str">
        <f t="shared" si="43"/>
        <v/>
      </c>
      <c r="AM18" s="5">
        <f t="shared" si="43"/>
        <v>460</v>
      </c>
      <c r="AN18" s="5">
        <f t="shared" si="43"/>
        <v>460</v>
      </c>
      <c r="AO18" s="5">
        <f t="shared" si="43"/>
        <v>460</v>
      </c>
      <c r="AP18" s="4">
        <f t="shared" si="43"/>
        <v>460</v>
      </c>
      <c r="AQ18" s="5">
        <f t="shared" si="43"/>
        <v>-29.96</v>
      </c>
      <c r="AR18" s="9">
        <f t="shared" si="43"/>
        <v>489.96</v>
      </c>
      <c r="AS18" s="3" t="str">
        <f t="shared" si="43"/>
        <v/>
      </c>
      <c r="AT18" s="3" t="str">
        <f t="shared" si="43"/>
        <v/>
      </c>
      <c r="AU18" s="6">
        <f t="shared" si="43"/>
        <v>44838.488032407404</v>
      </c>
      <c r="AW18" s="2" t="str">
        <f t="shared" si="41"/>
        <v>SPE NBP Q3</v>
      </c>
      <c r="AX18" s="2" t="str">
        <f t="shared" si="41"/>
        <v>Q3-2023</v>
      </c>
      <c r="AY18" s="3" t="str">
        <f t="shared" si="41"/>
        <v/>
      </c>
      <c r="AZ18" s="4">
        <f t="shared" si="41"/>
        <v>0</v>
      </c>
      <c r="BA18" s="4">
        <f t="shared" si="41"/>
        <v>0</v>
      </c>
      <c r="BB18" s="3" t="str">
        <f t="shared" si="41"/>
        <v/>
      </c>
      <c r="BC18" s="5" t="str">
        <f t="shared" si="41"/>
        <v/>
      </c>
      <c r="BD18" s="5" t="str">
        <f t="shared" si="41"/>
        <v/>
      </c>
      <c r="BE18" s="5" t="str">
        <f t="shared" si="41"/>
        <v/>
      </c>
      <c r="BF18" s="4" t="str">
        <f t="shared" si="41"/>
        <v/>
      </c>
      <c r="BG18" s="5" t="str">
        <f t="shared" si="41"/>
        <v/>
      </c>
      <c r="BH18" s="9">
        <f t="shared" si="41"/>
        <v>407.5</v>
      </c>
      <c r="BI18" s="3" t="str">
        <f t="shared" si="41"/>
        <v/>
      </c>
      <c r="BJ18" s="3">
        <f t="shared" si="41"/>
        <v>0</v>
      </c>
      <c r="BK18" s="6">
        <f t="shared" si="41"/>
        <v>44835.003657407404</v>
      </c>
    </row>
    <row r="19" spans="1:63" x14ac:dyDescent="0.25">
      <c r="A19" s="2" t="str">
        <f t="shared" ref="A19:O19" si="44">IF(A61="","",A61)</f>
        <v>PEGAS NBP Q2</v>
      </c>
      <c r="B19" s="2" t="str">
        <f t="shared" si="44"/>
        <v>Q2-2023</v>
      </c>
      <c r="C19" s="3">
        <f t="shared" si="44"/>
        <v>0</v>
      </c>
      <c r="D19" s="4">
        <f t="shared" si="44"/>
        <v>0</v>
      </c>
      <c r="E19" s="4">
        <f t="shared" si="44"/>
        <v>0</v>
      </c>
      <c r="F19" s="3">
        <f t="shared" si="44"/>
        <v>0</v>
      </c>
      <c r="G19" s="5">
        <f t="shared" si="44"/>
        <v>0</v>
      </c>
      <c r="H19" s="5">
        <f t="shared" si="44"/>
        <v>0</v>
      </c>
      <c r="I19" s="5">
        <f t="shared" si="44"/>
        <v>0</v>
      </c>
      <c r="J19" s="4">
        <f t="shared" si="44"/>
        <v>0</v>
      </c>
      <c r="K19" s="5">
        <f t="shared" si="44"/>
        <v>0</v>
      </c>
      <c r="L19" s="9">
        <f t="shared" si="44"/>
        <v>395</v>
      </c>
      <c r="M19" s="3">
        <f t="shared" si="44"/>
        <v>0</v>
      </c>
      <c r="N19" s="3">
        <f t="shared" si="44"/>
        <v>0</v>
      </c>
      <c r="O19" s="6">
        <f t="shared" si="44"/>
        <v>44838.420682870368</v>
      </c>
      <c r="Q19" s="2" t="str">
        <f t="shared" si="22"/>
        <v>ICE GWM M10</v>
      </c>
      <c r="R19" s="2" t="str">
        <f t="shared" si="23"/>
        <v>Aug-2023</v>
      </c>
      <c r="S19" s="3" t="str">
        <f t="shared" si="24"/>
        <v/>
      </c>
      <c r="T19" s="4" t="str">
        <f t="shared" si="25"/>
        <v/>
      </c>
      <c r="U19" s="4" t="str">
        <f t="shared" si="26"/>
        <v/>
      </c>
      <c r="V19" s="3" t="str">
        <f t="shared" si="27"/>
        <v/>
      </c>
      <c r="W19" s="5" t="str">
        <f t="shared" si="28"/>
        <v/>
      </c>
      <c r="X19" s="5" t="str">
        <f t="shared" si="29"/>
        <v/>
      </c>
      <c r="Y19" s="5" t="str">
        <f t="shared" si="30"/>
        <v/>
      </c>
      <c r="Z19" s="4" t="str">
        <f t="shared" si="31"/>
        <v/>
      </c>
      <c r="AA19" s="5" t="str">
        <f t="shared" si="32"/>
        <v/>
      </c>
      <c r="AB19" s="9">
        <f t="shared" si="33"/>
        <v>369.48</v>
      </c>
      <c r="AC19" s="3" t="str">
        <f t="shared" si="34"/>
        <v/>
      </c>
      <c r="AD19" s="3" t="str">
        <f t="shared" si="35"/>
        <v/>
      </c>
      <c r="AE19" s="6">
        <f t="shared" si="36"/>
        <v>44838.210590277777</v>
      </c>
      <c r="AG19" s="2" t="str">
        <f t="shared" si="43"/>
        <v>ICAP NBP Q2</v>
      </c>
      <c r="AH19" s="2" t="str">
        <f t="shared" si="43"/>
        <v/>
      </c>
      <c r="AI19" s="3" t="str">
        <f t="shared" si="43"/>
        <v/>
      </c>
      <c r="AJ19" s="4" t="str">
        <f t="shared" si="43"/>
        <v/>
      </c>
      <c r="AK19" s="4" t="str">
        <f t="shared" si="43"/>
        <v/>
      </c>
      <c r="AL19" s="3" t="str">
        <f t="shared" si="43"/>
        <v/>
      </c>
      <c r="AM19" s="5" t="str">
        <f t="shared" si="43"/>
        <v/>
      </c>
      <c r="AN19" s="5" t="str">
        <f t="shared" si="43"/>
        <v/>
      </c>
      <c r="AO19" s="5" t="str">
        <f t="shared" si="43"/>
        <v/>
      </c>
      <c r="AP19" s="4" t="str">
        <f t="shared" si="43"/>
        <v/>
      </c>
      <c r="AQ19" s="5" t="str">
        <f t="shared" si="43"/>
        <v/>
      </c>
      <c r="AR19" s="9" t="str">
        <f t="shared" si="43"/>
        <v/>
      </c>
      <c r="AS19" s="3" t="str">
        <f t="shared" si="43"/>
        <v/>
      </c>
      <c r="AT19" s="3" t="str">
        <f t="shared" si="43"/>
        <v/>
      </c>
      <c r="AU19" s="6" t="str">
        <f t="shared" si="43"/>
        <v/>
      </c>
      <c r="AW19" s="2" t="str">
        <f t="shared" si="41"/>
        <v>SPE NBP Q4</v>
      </c>
      <c r="AX19" s="2" t="str">
        <f t="shared" si="41"/>
        <v>Q4-2023</v>
      </c>
      <c r="AY19" s="3" t="str">
        <f t="shared" si="41"/>
        <v/>
      </c>
      <c r="AZ19" s="4">
        <f t="shared" si="41"/>
        <v>0</v>
      </c>
      <c r="BA19" s="4">
        <f t="shared" si="41"/>
        <v>0</v>
      </c>
      <c r="BB19" s="3" t="str">
        <f t="shared" si="41"/>
        <v/>
      </c>
      <c r="BC19" s="5" t="str">
        <f t="shared" si="41"/>
        <v/>
      </c>
      <c r="BD19" s="5" t="str">
        <f t="shared" si="41"/>
        <v/>
      </c>
      <c r="BE19" s="5" t="str">
        <f t="shared" si="41"/>
        <v/>
      </c>
      <c r="BF19" s="4" t="str">
        <f t="shared" si="41"/>
        <v/>
      </c>
      <c r="BG19" s="5" t="str">
        <f t="shared" si="41"/>
        <v/>
      </c>
      <c r="BH19" s="9">
        <f t="shared" si="41"/>
        <v>420</v>
      </c>
      <c r="BI19" s="3" t="str">
        <f t="shared" si="41"/>
        <v/>
      </c>
      <c r="BJ19" s="3">
        <f t="shared" si="41"/>
        <v>0</v>
      </c>
      <c r="BK19" s="6">
        <f t="shared" si="41"/>
        <v>44825.003634259258</v>
      </c>
    </row>
    <row r="20" spans="1:63" x14ac:dyDescent="0.25">
      <c r="A20" s="2" t="str">
        <f t="shared" ref="A20:O20" si="45">IF(A62="","",A62)</f>
        <v>PEGAS NBP Q3</v>
      </c>
      <c r="B20" s="2" t="str">
        <f t="shared" si="45"/>
        <v>Q3-2023</v>
      </c>
      <c r="C20" s="3">
        <f t="shared" si="45"/>
        <v>0</v>
      </c>
      <c r="D20" s="4">
        <f t="shared" si="45"/>
        <v>0</v>
      </c>
      <c r="E20" s="4">
        <f t="shared" si="45"/>
        <v>0</v>
      </c>
      <c r="F20" s="3">
        <f t="shared" si="45"/>
        <v>0</v>
      </c>
      <c r="G20" s="5">
        <f t="shared" si="45"/>
        <v>0</v>
      </c>
      <c r="H20" s="5">
        <f t="shared" si="45"/>
        <v>0</v>
      </c>
      <c r="I20" s="5">
        <f t="shared" si="45"/>
        <v>0</v>
      </c>
      <c r="J20" s="4">
        <f t="shared" si="45"/>
        <v>0</v>
      </c>
      <c r="K20" s="5">
        <f t="shared" si="45"/>
        <v>0</v>
      </c>
      <c r="L20" s="9">
        <f t="shared" si="45"/>
        <v>380.5</v>
      </c>
      <c r="M20" s="3">
        <f t="shared" si="45"/>
        <v>0</v>
      </c>
      <c r="N20" s="3">
        <f t="shared" si="45"/>
        <v>0</v>
      </c>
      <c r="O20" s="6">
        <f t="shared" si="45"/>
        <v>44838.420682870368</v>
      </c>
      <c r="R20" s="11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G20" s="2" t="str">
        <f t="shared" si="43"/>
        <v>ICAP NBP Q3</v>
      </c>
      <c r="AH20" s="2" t="str">
        <f t="shared" si="43"/>
        <v/>
      </c>
      <c r="AI20" s="3" t="str">
        <f t="shared" si="43"/>
        <v/>
      </c>
      <c r="AJ20" s="4" t="str">
        <f t="shared" si="43"/>
        <v/>
      </c>
      <c r="AK20" s="4" t="str">
        <f t="shared" si="43"/>
        <v/>
      </c>
      <c r="AL20" s="3" t="str">
        <f t="shared" si="43"/>
        <v/>
      </c>
      <c r="AM20" s="5" t="str">
        <f t="shared" si="43"/>
        <v/>
      </c>
      <c r="AN20" s="5" t="str">
        <f t="shared" si="43"/>
        <v/>
      </c>
      <c r="AO20" s="5" t="str">
        <f t="shared" si="43"/>
        <v/>
      </c>
      <c r="AP20" s="4" t="str">
        <f t="shared" si="43"/>
        <v/>
      </c>
      <c r="AQ20" s="5" t="str">
        <f t="shared" si="43"/>
        <v/>
      </c>
      <c r="AR20" s="9" t="str">
        <f t="shared" si="43"/>
        <v/>
      </c>
      <c r="AS20" s="3" t="str">
        <f t="shared" si="43"/>
        <v/>
      </c>
      <c r="AT20" s="3" t="str">
        <f t="shared" si="43"/>
        <v/>
      </c>
      <c r="AU20" s="6" t="str">
        <f t="shared" si="43"/>
        <v/>
      </c>
      <c r="AW20" s="2" t="str">
        <f t="shared" si="41"/>
        <v>SPE NBP Q5</v>
      </c>
      <c r="AX20" s="2" t="str">
        <f t="shared" si="41"/>
        <v>Q1-2024</v>
      </c>
      <c r="AY20" s="3" t="str">
        <f t="shared" si="41"/>
        <v/>
      </c>
      <c r="AZ20" s="4">
        <f t="shared" si="41"/>
        <v>0</v>
      </c>
      <c r="BA20" s="4">
        <f t="shared" si="41"/>
        <v>0</v>
      </c>
      <c r="BB20" s="3" t="str">
        <f t="shared" si="41"/>
        <v/>
      </c>
      <c r="BC20" s="5" t="str">
        <f t="shared" si="41"/>
        <v/>
      </c>
      <c r="BD20" s="5" t="str">
        <f t="shared" si="41"/>
        <v/>
      </c>
      <c r="BE20" s="5" t="str">
        <f t="shared" si="41"/>
        <v/>
      </c>
      <c r="BF20" s="4" t="str">
        <f t="shared" si="41"/>
        <v/>
      </c>
      <c r="BG20" s="5" t="str">
        <f t="shared" si="41"/>
        <v/>
      </c>
      <c r="BH20" s="9">
        <f t="shared" si="41"/>
        <v>455</v>
      </c>
      <c r="BI20" s="3" t="str">
        <f t="shared" si="41"/>
        <v/>
      </c>
      <c r="BJ20" s="3">
        <f t="shared" si="41"/>
        <v>0</v>
      </c>
      <c r="BK20" s="6">
        <f t="shared" si="41"/>
        <v>44825.003634259258</v>
      </c>
    </row>
    <row r="21" spans="1:63" x14ac:dyDescent="0.25">
      <c r="A21" s="2" t="str">
        <f t="shared" ref="A21:O21" si="46">IF(A63="","",A63)</f>
        <v>PEGAS NBP Q4</v>
      </c>
      <c r="B21" s="2" t="str">
        <f t="shared" si="46"/>
        <v>Q4-2023</v>
      </c>
      <c r="C21" s="3">
        <f t="shared" si="46"/>
        <v>0</v>
      </c>
      <c r="D21" s="4">
        <f t="shared" si="46"/>
        <v>0</v>
      </c>
      <c r="E21" s="4">
        <f t="shared" si="46"/>
        <v>0</v>
      </c>
      <c r="F21" s="3">
        <f t="shared" si="46"/>
        <v>0</v>
      </c>
      <c r="G21" s="5">
        <f t="shared" si="46"/>
        <v>0</v>
      </c>
      <c r="H21" s="5">
        <f t="shared" si="46"/>
        <v>0</v>
      </c>
      <c r="I21" s="5">
        <f t="shared" si="46"/>
        <v>0</v>
      </c>
      <c r="J21" s="4">
        <f t="shared" si="46"/>
        <v>0</v>
      </c>
      <c r="K21" s="5">
        <f t="shared" si="46"/>
        <v>0</v>
      </c>
      <c r="L21" s="9">
        <f t="shared" si="46"/>
        <v>399.46</v>
      </c>
      <c r="M21" s="3">
        <f t="shared" si="46"/>
        <v>0</v>
      </c>
      <c r="N21" s="3">
        <f t="shared" si="46"/>
        <v>0</v>
      </c>
      <c r="O21" s="6">
        <f t="shared" si="46"/>
        <v>44838.420682870368</v>
      </c>
      <c r="Q21" s="7" t="s">
        <v>198</v>
      </c>
      <c r="R21" s="8" t="s">
        <v>1</v>
      </c>
      <c r="S21" s="1" t="s">
        <v>2</v>
      </c>
      <c r="T21" s="1" t="s">
        <v>3</v>
      </c>
      <c r="U21" s="1" t="s">
        <v>4</v>
      </c>
      <c r="V21" s="1" t="s">
        <v>5</v>
      </c>
      <c r="W21" s="1" t="s">
        <v>6</v>
      </c>
      <c r="X21" s="1" t="s">
        <v>7</v>
      </c>
      <c r="Y21" s="1" t="s">
        <v>8</v>
      </c>
      <c r="Z21" s="1" t="s">
        <v>9</v>
      </c>
      <c r="AA21" s="1" t="s">
        <v>10</v>
      </c>
      <c r="AB21" s="1" t="s">
        <v>11</v>
      </c>
      <c r="AC21" s="1" t="s">
        <v>12</v>
      </c>
      <c r="AD21" s="1" t="s">
        <v>13</v>
      </c>
      <c r="AE21" s="1" t="s">
        <v>14</v>
      </c>
      <c r="AG21" s="2" t="str">
        <f t="shared" si="43"/>
        <v>ICAP NBP Q4</v>
      </c>
      <c r="AH21" s="2" t="str">
        <f t="shared" si="43"/>
        <v/>
      </c>
      <c r="AI21" s="3" t="str">
        <f t="shared" si="43"/>
        <v/>
      </c>
      <c r="AJ21" s="4" t="str">
        <f t="shared" si="43"/>
        <v/>
      </c>
      <c r="AK21" s="4" t="str">
        <f t="shared" si="43"/>
        <v/>
      </c>
      <c r="AL21" s="3" t="str">
        <f t="shared" si="43"/>
        <v/>
      </c>
      <c r="AM21" s="5" t="str">
        <f t="shared" si="43"/>
        <v/>
      </c>
      <c r="AN21" s="5" t="str">
        <f t="shared" si="43"/>
        <v/>
      </c>
      <c r="AO21" s="5" t="str">
        <f t="shared" si="43"/>
        <v/>
      </c>
      <c r="AP21" s="4" t="str">
        <f t="shared" si="43"/>
        <v/>
      </c>
      <c r="AQ21" s="5" t="str">
        <f t="shared" si="43"/>
        <v/>
      </c>
      <c r="AR21" s="9" t="str">
        <f t="shared" si="43"/>
        <v/>
      </c>
      <c r="AS21" s="3" t="str">
        <f t="shared" si="43"/>
        <v/>
      </c>
      <c r="AT21" s="3" t="str">
        <f t="shared" si="43"/>
        <v/>
      </c>
      <c r="AU21" s="6" t="str">
        <f t="shared" si="43"/>
        <v/>
      </c>
      <c r="AW21" s="2" t="str">
        <f t="shared" si="41"/>
        <v>SPE NBP Q6</v>
      </c>
      <c r="AX21" s="2" t="str">
        <f t="shared" si="41"/>
        <v/>
      </c>
      <c r="AY21" s="3" t="str">
        <f t="shared" si="41"/>
        <v/>
      </c>
      <c r="AZ21" s="4" t="str">
        <f t="shared" si="41"/>
        <v/>
      </c>
      <c r="BA21" s="4" t="str">
        <f t="shared" si="41"/>
        <v/>
      </c>
      <c r="BB21" s="3" t="str">
        <f t="shared" si="41"/>
        <v/>
      </c>
      <c r="BC21" s="5" t="str">
        <f t="shared" si="41"/>
        <v/>
      </c>
      <c r="BD21" s="5" t="str">
        <f t="shared" si="41"/>
        <v/>
      </c>
      <c r="BE21" s="5" t="str">
        <f t="shared" si="41"/>
        <v/>
      </c>
      <c r="BF21" s="4" t="str">
        <f t="shared" si="41"/>
        <v/>
      </c>
      <c r="BG21" s="5" t="str">
        <f t="shared" si="41"/>
        <v/>
      </c>
      <c r="BH21" s="9" t="str">
        <f t="shared" si="41"/>
        <v/>
      </c>
      <c r="BI21" s="3" t="str">
        <f t="shared" si="41"/>
        <v/>
      </c>
      <c r="BJ21" s="3" t="str">
        <f t="shared" si="41"/>
        <v/>
      </c>
      <c r="BK21" s="6" t="str">
        <f t="shared" si="41"/>
        <v/>
      </c>
    </row>
    <row r="22" spans="1:63" x14ac:dyDescent="0.25">
      <c r="Q22" s="2" t="str">
        <f t="shared" ref="Q22:AE27" si="47">IF(A84="","",A84)</f>
        <v>ICE GWM Q1</v>
      </c>
      <c r="R22" s="2" t="str">
        <f t="shared" si="47"/>
        <v>Q1-2023</v>
      </c>
      <c r="S22" s="3">
        <f t="shared" si="47"/>
        <v>5</v>
      </c>
      <c r="T22" s="4">
        <f t="shared" si="47"/>
        <v>460.01</v>
      </c>
      <c r="U22" s="4">
        <f t="shared" si="47"/>
        <v>464.22</v>
      </c>
      <c r="V22" s="3">
        <f t="shared" si="47"/>
        <v>5</v>
      </c>
      <c r="W22" s="5">
        <f t="shared" si="47"/>
        <v>459</v>
      </c>
      <c r="X22" s="5">
        <f t="shared" si="47"/>
        <v>463.5</v>
      </c>
      <c r="Y22" s="5">
        <f t="shared" si="47"/>
        <v>459</v>
      </c>
      <c r="Z22" s="4">
        <f t="shared" si="47"/>
        <v>463.5</v>
      </c>
      <c r="AA22" s="5">
        <f t="shared" si="47"/>
        <v>-6.5019999999999998</v>
      </c>
      <c r="AB22" s="9">
        <f t="shared" si="47"/>
        <v>470.00200000000001</v>
      </c>
      <c r="AC22" s="3">
        <f t="shared" si="47"/>
        <v>5</v>
      </c>
      <c r="AD22" s="3">
        <f t="shared" si="47"/>
        <v>35</v>
      </c>
      <c r="AE22" s="6">
        <f t="shared" si="47"/>
        <v>44838.58489583333</v>
      </c>
      <c r="AG22" s="2" t="str">
        <f t="shared" si="43"/>
        <v>ICAP NBP Q5</v>
      </c>
      <c r="AH22" s="2" t="str">
        <f t="shared" si="43"/>
        <v/>
      </c>
      <c r="AI22" s="3" t="str">
        <f t="shared" si="43"/>
        <v/>
      </c>
      <c r="AJ22" s="4" t="str">
        <f t="shared" si="43"/>
        <v/>
      </c>
      <c r="AK22" s="4" t="str">
        <f t="shared" si="43"/>
        <v/>
      </c>
      <c r="AL22" s="3" t="str">
        <f t="shared" si="43"/>
        <v/>
      </c>
      <c r="AM22" s="5" t="str">
        <f t="shared" si="43"/>
        <v/>
      </c>
      <c r="AN22" s="5" t="str">
        <f t="shared" si="43"/>
        <v/>
      </c>
      <c r="AO22" s="5" t="str">
        <f t="shared" si="43"/>
        <v/>
      </c>
      <c r="AP22" s="4" t="str">
        <f t="shared" si="43"/>
        <v/>
      </c>
      <c r="AQ22" s="5" t="str">
        <f t="shared" si="43"/>
        <v/>
      </c>
      <c r="AR22" s="9" t="str">
        <f t="shared" si="43"/>
        <v/>
      </c>
      <c r="AS22" s="3" t="str">
        <f t="shared" si="43"/>
        <v/>
      </c>
      <c r="AT22" s="3" t="str">
        <f t="shared" si="43"/>
        <v/>
      </c>
      <c r="AU22" s="6" t="str">
        <f t="shared" si="43"/>
        <v/>
      </c>
      <c r="AX22" s="11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</row>
    <row r="23" spans="1:63" x14ac:dyDescent="0.25">
      <c r="A23" s="7" t="s">
        <v>194</v>
      </c>
      <c r="B23" s="8" t="s">
        <v>1</v>
      </c>
      <c r="C23" s="1" t="s">
        <v>2</v>
      </c>
      <c r="D23" s="1" t="s">
        <v>3</v>
      </c>
      <c r="E23" s="1" t="s">
        <v>4</v>
      </c>
      <c r="F23" s="1" t="s">
        <v>5</v>
      </c>
      <c r="G23" s="1" t="s">
        <v>6</v>
      </c>
      <c r="H23" s="1" t="s">
        <v>7</v>
      </c>
      <c r="I23" s="1" t="s">
        <v>8</v>
      </c>
      <c r="J23" s="1" t="s">
        <v>9</v>
      </c>
      <c r="K23" s="1" t="s">
        <v>10</v>
      </c>
      <c r="L23" s="1" t="s">
        <v>11</v>
      </c>
      <c r="M23" s="1" t="s">
        <v>12</v>
      </c>
      <c r="N23" s="1" t="s">
        <v>13</v>
      </c>
      <c r="O23" s="1" t="s">
        <v>14</v>
      </c>
      <c r="Q23" s="2" t="str">
        <f t="shared" si="47"/>
        <v>ICE GWM Q2</v>
      </c>
      <c r="R23" s="2" t="str">
        <f t="shared" si="47"/>
        <v>Q2-2023</v>
      </c>
      <c r="S23" s="3" t="str">
        <f t="shared" si="47"/>
        <v/>
      </c>
      <c r="T23" s="4" t="str">
        <f t="shared" si="47"/>
        <v/>
      </c>
      <c r="U23" s="4" t="str">
        <f t="shared" si="47"/>
        <v/>
      </c>
      <c r="V23" s="3" t="str">
        <f t="shared" si="47"/>
        <v/>
      </c>
      <c r="W23" s="5" t="str">
        <f t="shared" si="47"/>
        <v/>
      </c>
      <c r="X23" s="5" t="str">
        <f t="shared" si="47"/>
        <v/>
      </c>
      <c r="Y23" s="5" t="str">
        <f t="shared" si="47"/>
        <v/>
      </c>
      <c r="Z23" s="4" t="str">
        <f t="shared" si="47"/>
        <v/>
      </c>
      <c r="AA23" s="5" t="str">
        <f t="shared" si="47"/>
        <v/>
      </c>
      <c r="AB23" s="9">
        <f t="shared" si="47"/>
        <v>387.96499999999997</v>
      </c>
      <c r="AC23" s="3" t="str">
        <f t="shared" si="47"/>
        <v/>
      </c>
      <c r="AD23" s="3" t="str">
        <f t="shared" si="47"/>
        <v/>
      </c>
      <c r="AE23" s="6">
        <f t="shared" si="47"/>
        <v>44838.210682870369</v>
      </c>
      <c r="AH23" s="11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W23" s="7" t="s">
        <v>208</v>
      </c>
      <c r="AX23" s="8" t="s">
        <v>1</v>
      </c>
      <c r="AY23" s="1" t="s">
        <v>2</v>
      </c>
      <c r="AZ23" s="1" t="s">
        <v>3</v>
      </c>
      <c r="BA23" s="1" t="s">
        <v>4</v>
      </c>
      <c r="BB23" s="1" t="s">
        <v>5</v>
      </c>
      <c r="BC23" s="1" t="s">
        <v>6</v>
      </c>
      <c r="BD23" s="1" t="s">
        <v>7</v>
      </c>
      <c r="BE23" s="1" t="s">
        <v>8</v>
      </c>
      <c r="BF23" s="1" t="s">
        <v>9</v>
      </c>
      <c r="BG23" s="1" t="s">
        <v>10</v>
      </c>
      <c r="BH23" s="1" t="s">
        <v>11</v>
      </c>
      <c r="BI23" s="1" t="s">
        <v>12</v>
      </c>
      <c r="BJ23" s="1" t="s">
        <v>13</v>
      </c>
      <c r="BK23" s="1" t="s">
        <v>14</v>
      </c>
    </row>
    <row r="24" spans="1:63" x14ac:dyDescent="0.25">
      <c r="A24" s="2" t="str">
        <f t="shared" ref="A24:O24" si="48">IF(A64="","",A64)</f>
        <v>PEGAS NBP S1</v>
      </c>
      <c r="B24" s="2" t="str">
        <f t="shared" si="48"/>
        <v>Sum-2023</v>
      </c>
      <c r="C24" s="3">
        <f t="shared" si="48"/>
        <v>0</v>
      </c>
      <c r="D24" s="4">
        <f t="shared" si="48"/>
        <v>0</v>
      </c>
      <c r="E24" s="4">
        <f t="shared" si="48"/>
        <v>0</v>
      </c>
      <c r="F24" s="3">
        <f t="shared" si="48"/>
        <v>0</v>
      </c>
      <c r="G24" s="5">
        <f t="shared" si="48"/>
        <v>0</v>
      </c>
      <c r="H24" s="5">
        <f t="shared" si="48"/>
        <v>0</v>
      </c>
      <c r="I24" s="5">
        <f t="shared" si="48"/>
        <v>0</v>
      </c>
      <c r="J24" s="4">
        <f t="shared" si="48"/>
        <v>0</v>
      </c>
      <c r="K24" s="5">
        <f t="shared" si="48"/>
        <v>0</v>
      </c>
      <c r="L24" s="9">
        <f t="shared" si="48"/>
        <v>387.71</v>
      </c>
      <c r="M24" s="3">
        <f t="shared" si="48"/>
        <v>0</v>
      </c>
      <c r="N24" s="3">
        <f t="shared" si="48"/>
        <v>0</v>
      </c>
      <c r="O24" s="6">
        <f t="shared" si="48"/>
        <v>44838.420682870368</v>
      </c>
      <c r="Q24" s="2" t="str">
        <f t="shared" si="47"/>
        <v>ICE GWM Q3</v>
      </c>
      <c r="R24" s="2" t="str">
        <f t="shared" si="47"/>
        <v>Q3-2023</v>
      </c>
      <c r="S24" s="3" t="str">
        <f t="shared" si="47"/>
        <v/>
      </c>
      <c r="T24" s="4" t="str">
        <f t="shared" si="47"/>
        <v/>
      </c>
      <c r="U24" s="4" t="str">
        <f t="shared" si="47"/>
        <v/>
      </c>
      <c r="V24" s="3" t="str">
        <f t="shared" si="47"/>
        <v/>
      </c>
      <c r="W24" s="5" t="str">
        <f t="shared" si="47"/>
        <v/>
      </c>
      <c r="X24" s="5" t="str">
        <f t="shared" si="47"/>
        <v/>
      </c>
      <c r="Y24" s="5" t="str">
        <f t="shared" si="47"/>
        <v/>
      </c>
      <c r="Z24" s="4" t="str">
        <f t="shared" si="47"/>
        <v/>
      </c>
      <c r="AA24" s="5" t="str">
        <f t="shared" si="47"/>
        <v/>
      </c>
      <c r="AB24" s="9">
        <f t="shared" si="47"/>
        <v>373.74</v>
      </c>
      <c r="AC24" s="3" t="str">
        <f t="shared" si="47"/>
        <v/>
      </c>
      <c r="AD24" s="3" t="str">
        <f t="shared" si="47"/>
        <v/>
      </c>
      <c r="AE24" s="6">
        <f t="shared" si="47"/>
        <v>44838.210682870369</v>
      </c>
      <c r="AG24" s="7" t="s">
        <v>204</v>
      </c>
      <c r="AH24" s="8" t="s">
        <v>1</v>
      </c>
      <c r="AI24" s="1" t="s">
        <v>2</v>
      </c>
      <c r="AJ24" s="1" t="s">
        <v>3</v>
      </c>
      <c r="AK24" s="1" t="s">
        <v>4</v>
      </c>
      <c r="AL24" s="1" t="s">
        <v>5</v>
      </c>
      <c r="AM24" s="1" t="s">
        <v>6</v>
      </c>
      <c r="AN24" s="1" t="s">
        <v>7</v>
      </c>
      <c r="AO24" s="1" t="s">
        <v>8</v>
      </c>
      <c r="AP24" s="1" t="s">
        <v>9</v>
      </c>
      <c r="AQ24" s="1" t="s">
        <v>10</v>
      </c>
      <c r="AR24" s="1" t="s">
        <v>11</v>
      </c>
      <c r="AS24" s="1" t="s">
        <v>12</v>
      </c>
      <c r="AT24" s="1" t="s">
        <v>13</v>
      </c>
      <c r="AU24" s="1" t="s">
        <v>14</v>
      </c>
      <c r="AW24" s="2" t="str">
        <f t="shared" ref="AW24:BK27" si="49">IF(A132="","",A132)</f>
        <v>SPE NBP S1</v>
      </c>
      <c r="AX24" s="2" t="str">
        <f t="shared" si="49"/>
        <v>Sum-2023</v>
      </c>
      <c r="AY24" s="3">
        <f t="shared" si="49"/>
        <v>10</v>
      </c>
      <c r="AZ24" s="4">
        <f t="shared" si="49"/>
        <v>370</v>
      </c>
      <c r="BA24" s="4">
        <f t="shared" si="49"/>
        <v>390</v>
      </c>
      <c r="BB24" s="3">
        <f t="shared" si="49"/>
        <v>10</v>
      </c>
      <c r="BC24" s="5" t="str">
        <f t="shared" si="49"/>
        <v/>
      </c>
      <c r="BD24" s="5" t="str">
        <f t="shared" si="49"/>
        <v/>
      </c>
      <c r="BE24" s="5" t="str">
        <f t="shared" si="49"/>
        <v/>
      </c>
      <c r="BF24" s="4" t="str">
        <f t="shared" si="49"/>
        <v/>
      </c>
      <c r="BG24" s="5" t="str">
        <f t="shared" si="49"/>
        <v/>
      </c>
      <c r="BH24" s="9">
        <f t="shared" si="49"/>
        <v>396</v>
      </c>
      <c r="BI24" s="3" t="str">
        <f t="shared" si="49"/>
        <v/>
      </c>
      <c r="BJ24" s="3">
        <f t="shared" si="49"/>
        <v>0</v>
      </c>
      <c r="BK24" s="6">
        <f t="shared" si="49"/>
        <v>44838.442384259259</v>
      </c>
    </row>
    <row r="25" spans="1:63" x14ac:dyDescent="0.25">
      <c r="A25" s="2" t="str">
        <f t="shared" ref="A25:O25" si="50">IF(A65="","",A65)</f>
        <v>PEGAS NBP S2</v>
      </c>
      <c r="B25" s="2" t="str">
        <f t="shared" si="50"/>
        <v>Win-2023</v>
      </c>
      <c r="C25" s="3">
        <f t="shared" si="50"/>
        <v>0</v>
      </c>
      <c r="D25" s="4">
        <f t="shared" si="50"/>
        <v>0</v>
      </c>
      <c r="E25" s="4">
        <f t="shared" si="50"/>
        <v>0</v>
      </c>
      <c r="F25" s="3">
        <f t="shared" si="50"/>
        <v>0</v>
      </c>
      <c r="G25" s="5">
        <f t="shared" si="50"/>
        <v>0</v>
      </c>
      <c r="H25" s="5">
        <f t="shared" si="50"/>
        <v>0</v>
      </c>
      <c r="I25" s="5">
        <f t="shared" si="50"/>
        <v>0</v>
      </c>
      <c r="J25" s="4">
        <f t="shared" si="50"/>
        <v>0</v>
      </c>
      <c r="K25" s="5">
        <f t="shared" si="50"/>
        <v>0</v>
      </c>
      <c r="L25" s="9">
        <f t="shared" si="50"/>
        <v>404.5</v>
      </c>
      <c r="M25" s="3">
        <f t="shared" si="50"/>
        <v>0</v>
      </c>
      <c r="N25" s="3">
        <f t="shared" si="50"/>
        <v>0</v>
      </c>
      <c r="O25" s="6">
        <f t="shared" si="50"/>
        <v>44838.420682870368</v>
      </c>
      <c r="Q25" s="2" t="str">
        <f t="shared" si="47"/>
        <v>ICE GWM Q4</v>
      </c>
      <c r="R25" s="2" t="str">
        <f t="shared" si="47"/>
        <v>Q4-2023</v>
      </c>
      <c r="S25" s="3">
        <f t="shared" si="47"/>
        <v>15</v>
      </c>
      <c r="T25" s="4">
        <f t="shared" si="47"/>
        <v>388.05</v>
      </c>
      <c r="U25" s="4">
        <f t="shared" si="47"/>
        <v>405</v>
      </c>
      <c r="V25" s="3">
        <f t="shared" si="47"/>
        <v>10</v>
      </c>
      <c r="W25" s="5" t="str">
        <f t="shared" si="47"/>
        <v/>
      </c>
      <c r="X25" s="5" t="str">
        <f t="shared" si="47"/>
        <v/>
      </c>
      <c r="Y25" s="5" t="str">
        <f t="shared" si="47"/>
        <v/>
      </c>
      <c r="Z25" s="4" t="str">
        <f t="shared" si="47"/>
        <v/>
      </c>
      <c r="AA25" s="5" t="str">
        <f t="shared" si="47"/>
        <v/>
      </c>
      <c r="AB25" s="9">
        <f t="shared" si="47"/>
        <v>397.69900000000001</v>
      </c>
      <c r="AC25" s="3" t="str">
        <f t="shared" si="47"/>
        <v/>
      </c>
      <c r="AD25" s="3" t="str">
        <f t="shared" si="47"/>
        <v/>
      </c>
      <c r="AE25" s="6">
        <f t="shared" si="47"/>
        <v>44838.584780092591</v>
      </c>
      <c r="AG25" s="2" t="str">
        <f t="shared" ref="AG25:AU28" si="51">IF(A111="","",A111)</f>
        <v>ICAP NBP S1</v>
      </c>
      <c r="AH25" s="2" t="str">
        <f t="shared" si="51"/>
        <v>Sum-2023</v>
      </c>
      <c r="AI25" s="3" t="str">
        <f t="shared" si="51"/>
        <v/>
      </c>
      <c r="AJ25" s="4" t="str">
        <f t="shared" si="51"/>
        <v/>
      </c>
      <c r="AK25" s="4" t="str">
        <f t="shared" si="51"/>
        <v/>
      </c>
      <c r="AL25" s="3" t="str">
        <f t="shared" si="51"/>
        <v/>
      </c>
      <c r="AM25" s="5" t="str">
        <f t="shared" si="51"/>
        <v/>
      </c>
      <c r="AN25" s="5" t="str">
        <f t="shared" si="51"/>
        <v/>
      </c>
      <c r="AO25" s="5" t="str">
        <f t="shared" si="51"/>
        <v/>
      </c>
      <c r="AP25" s="4" t="str">
        <f t="shared" si="51"/>
        <v/>
      </c>
      <c r="AQ25" s="5" t="str">
        <f t="shared" si="51"/>
        <v/>
      </c>
      <c r="AR25" s="9">
        <f t="shared" si="51"/>
        <v>395</v>
      </c>
      <c r="AS25" s="3" t="str">
        <f t="shared" si="51"/>
        <v/>
      </c>
      <c r="AT25" s="3" t="str">
        <f t="shared" si="51"/>
        <v/>
      </c>
      <c r="AU25" s="6">
        <f t="shared" si="51"/>
        <v>44838.146597222221</v>
      </c>
      <c r="AW25" s="2" t="str">
        <f t="shared" si="49"/>
        <v>SPE NBP S2</v>
      </c>
      <c r="AX25" s="2" t="str">
        <f t="shared" si="49"/>
        <v>Win-2023</v>
      </c>
      <c r="AY25" s="3" t="str">
        <f t="shared" si="49"/>
        <v/>
      </c>
      <c r="AZ25" s="4">
        <f t="shared" si="49"/>
        <v>0</v>
      </c>
      <c r="BA25" s="4">
        <f t="shared" si="49"/>
        <v>0</v>
      </c>
      <c r="BB25" s="3" t="str">
        <f t="shared" si="49"/>
        <v/>
      </c>
      <c r="BC25" s="5" t="str">
        <f t="shared" si="49"/>
        <v/>
      </c>
      <c r="BD25" s="5" t="str">
        <f t="shared" si="49"/>
        <v/>
      </c>
      <c r="BE25" s="5" t="str">
        <f t="shared" si="49"/>
        <v/>
      </c>
      <c r="BF25" s="4" t="str">
        <f t="shared" si="49"/>
        <v/>
      </c>
      <c r="BG25" s="5" t="str">
        <f t="shared" si="49"/>
        <v/>
      </c>
      <c r="BH25" s="9">
        <f t="shared" si="49"/>
        <v>435</v>
      </c>
      <c r="BI25" s="3" t="str">
        <f t="shared" si="49"/>
        <v/>
      </c>
      <c r="BJ25" s="3">
        <f t="shared" si="49"/>
        <v>0</v>
      </c>
      <c r="BK25" s="6">
        <f t="shared" si="49"/>
        <v>44835.003634259258</v>
      </c>
    </row>
    <row r="26" spans="1:63" x14ac:dyDescent="0.25">
      <c r="A26" s="2" t="str">
        <f t="shared" ref="A26:O26" si="52">IF(A66="","",A66)</f>
        <v>PEGAS NBP S3</v>
      </c>
      <c r="B26" s="2" t="str">
        <f t="shared" si="52"/>
        <v>Sum-2024</v>
      </c>
      <c r="C26" s="3">
        <f t="shared" si="52"/>
        <v>0</v>
      </c>
      <c r="D26" s="4">
        <f t="shared" si="52"/>
        <v>0</v>
      </c>
      <c r="E26" s="4">
        <f t="shared" si="52"/>
        <v>0</v>
      </c>
      <c r="F26" s="3">
        <f t="shared" si="52"/>
        <v>0</v>
      </c>
      <c r="G26" s="5">
        <f t="shared" si="52"/>
        <v>0</v>
      </c>
      <c r="H26" s="5">
        <f t="shared" si="52"/>
        <v>0</v>
      </c>
      <c r="I26" s="5">
        <f t="shared" si="52"/>
        <v>0</v>
      </c>
      <c r="J26" s="4">
        <f t="shared" si="52"/>
        <v>0</v>
      </c>
      <c r="K26" s="5">
        <f t="shared" si="52"/>
        <v>0</v>
      </c>
      <c r="L26" s="9">
        <f t="shared" si="52"/>
        <v>251.5</v>
      </c>
      <c r="M26" s="3">
        <f t="shared" si="52"/>
        <v>0</v>
      </c>
      <c r="N26" s="3">
        <f t="shared" si="52"/>
        <v>0</v>
      </c>
      <c r="O26" s="6">
        <f t="shared" si="52"/>
        <v>44838.420682870368</v>
      </c>
      <c r="Q26" s="2" t="str">
        <f t="shared" si="47"/>
        <v>ICE GWM Q5</v>
      </c>
      <c r="R26" s="2" t="str">
        <f t="shared" si="47"/>
        <v>Q1-2024</v>
      </c>
      <c r="S26" s="3">
        <f t="shared" si="47"/>
        <v>5</v>
      </c>
      <c r="T26" s="4">
        <f t="shared" si="47"/>
        <v>390</v>
      </c>
      <c r="U26" s="4">
        <f t="shared" si="47"/>
        <v>406.99</v>
      </c>
      <c r="V26" s="3">
        <f t="shared" si="47"/>
        <v>10</v>
      </c>
      <c r="W26" s="5" t="str">
        <f t="shared" si="47"/>
        <v/>
      </c>
      <c r="X26" s="5" t="str">
        <f t="shared" si="47"/>
        <v/>
      </c>
      <c r="Y26" s="5" t="str">
        <f t="shared" si="47"/>
        <v/>
      </c>
      <c r="Z26" s="4" t="str">
        <f t="shared" si="47"/>
        <v/>
      </c>
      <c r="AA26" s="5" t="str">
        <f t="shared" si="47"/>
        <v/>
      </c>
      <c r="AB26" s="9">
        <f t="shared" si="47"/>
        <v>400.923</v>
      </c>
      <c r="AC26" s="3" t="str">
        <f t="shared" si="47"/>
        <v/>
      </c>
      <c r="AD26" s="3" t="str">
        <f t="shared" si="47"/>
        <v/>
      </c>
      <c r="AE26" s="6">
        <f t="shared" si="47"/>
        <v>44838.584282407406</v>
      </c>
      <c r="AG26" s="2" t="str">
        <f t="shared" si="51"/>
        <v>ICAP NBP S2</v>
      </c>
      <c r="AH26" s="2" t="str">
        <f t="shared" si="51"/>
        <v>Win-2023</v>
      </c>
      <c r="AI26" s="3" t="str">
        <f t="shared" si="51"/>
        <v/>
      </c>
      <c r="AJ26" s="4" t="str">
        <f t="shared" si="51"/>
        <v/>
      </c>
      <c r="AK26" s="4" t="str">
        <f t="shared" si="51"/>
        <v/>
      </c>
      <c r="AL26" s="3" t="str">
        <f t="shared" si="51"/>
        <v/>
      </c>
      <c r="AM26" s="5" t="str">
        <f t="shared" si="51"/>
        <v/>
      </c>
      <c r="AN26" s="5" t="str">
        <f t="shared" si="51"/>
        <v/>
      </c>
      <c r="AO26" s="5" t="str">
        <f t="shared" si="51"/>
        <v/>
      </c>
      <c r="AP26" s="4" t="str">
        <f t="shared" si="51"/>
        <v/>
      </c>
      <c r="AQ26" s="5" t="str">
        <f t="shared" si="51"/>
        <v/>
      </c>
      <c r="AR26" s="9">
        <f t="shared" si="51"/>
        <v>453</v>
      </c>
      <c r="AS26" s="3" t="str">
        <f t="shared" si="51"/>
        <v/>
      </c>
      <c r="AT26" s="3" t="str">
        <f t="shared" si="51"/>
        <v/>
      </c>
      <c r="AU26" s="6">
        <f t="shared" si="51"/>
        <v>44801.003472222219</v>
      </c>
      <c r="AW26" s="2" t="str">
        <f t="shared" si="49"/>
        <v>SPE NBP S3</v>
      </c>
      <c r="AX26" s="2" t="str">
        <f t="shared" si="49"/>
        <v>Sum-2024</v>
      </c>
      <c r="AY26" s="3" t="str">
        <f t="shared" si="49"/>
        <v/>
      </c>
      <c r="AZ26" s="4">
        <f t="shared" si="49"/>
        <v>0</v>
      </c>
      <c r="BA26" s="4">
        <f t="shared" si="49"/>
        <v>0</v>
      </c>
      <c r="BB26" s="3" t="str">
        <f t="shared" si="49"/>
        <v/>
      </c>
      <c r="BC26" s="5" t="str">
        <f t="shared" si="49"/>
        <v/>
      </c>
      <c r="BD26" s="5" t="str">
        <f t="shared" si="49"/>
        <v/>
      </c>
      <c r="BE26" s="5" t="str">
        <f t="shared" si="49"/>
        <v/>
      </c>
      <c r="BF26" s="4" t="str">
        <f t="shared" si="49"/>
        <v/>
      </c>
      <c r="BG26" s="5" t="str">
        <f t="shared" si="49"/>
        <v/>
      </c>
      <c r="BH26" s="9">
        <f t="shared" si="49"/>
        <v>253</v>
      </c>
      <c r="BI26" s="3" t="str">
        <f t="shared" si="49"/>
        <v/>
      </c>
      <c r="BJ26" s="3">
        <f t="shared" si="49"/>
        <v>0</v>
      </c>
      <c r="BK26" s="6">
        <f t="shared" si="49"/>
        <v>44824.003680555557</v>
      </c>
    </row>
    <row r="27" spans="1:63" x14ac:dyDescent="0.25">
      <c r="A27" s="2" t="str">
        <f t="shared" ref="A27:O27" si="53">IF(A67="","",A67)</f>
        <v>PEGAS NBP S4</v>
      </c>
      <c r="B27" s="2" t="str">
        <f t="shared" si="53"/>
        <v>Win-2024</v>
      </c>
      <c r="C27" s="3">
        <f t="shared" si="53"/>
        <v>0</v>
      </c>
      <c r="D27" s="4">
        <f t="shared" si="53"/>
        <v>0</v>
      </c>
      <c r="E27" s="4">
        <f t="shared" si="53"/>
        <v>0</v>
      </c>
      <c r="F27" s="3">
        <f t="shared" si="53"/>
        <v>0</v>
      </c>
      <c r="G27" s="5">
        <f t="shared" si="53"/>
        <v>0</v>
      </c>
      <c r="H27" s="5">
        <f t="shared" si="53"/>
        <v>0</v>
      </c>
      <c r="I27" s="5">
        <f t="shared" si="53"/>
        <v>0</v>
      </c>
      <c r="J27" s="4">
        <f t="shared" si="53"/>
        <v>0</v>
      </c>
      <c r="K27" s="5">
        <f t="shared" si="53"/>
        <v>0</v>
      </c>
      <c r="L27" s="9">
        <f t="shared" si="53"/>
        <v>258.12</v>
      </c>
      <c r="M27" s="3">
        <f t="shared" si="53"/>
        <v>0</v>
      </c>
      <c r="N27" s="3">
        <f t="shared" si="53"/>
        <v>0</v>
      </c>
      <c r="O27" s="6">
        <f t="shared" si="53"/>
        <v>44838.420682870368</v>
      </c>
      <c r="Q27" s="2" t="str">
        <f t="shared" si="47"/>
        <v>ICE GWM Q6</v>
      </c>
      <c r="R27" s="2" t="str">
        <f t="shared" si="47"/>
        <v>Q2-2024</v>
      </c>
      <c r="S27" s="3" t="str">
        <f t="shared" si="47"/>
        <v/>
      </c>
      <c r="T27" s="4" t="str">
        <f t="shared" si="47"/>
        <v/>
      </c>
      <c r="U27" s="4" t="str">
        <f t="shared" si="47"/>
        <v/>
      </c>
      <c r="V27" s="3" t="str">
        <f t="shared" si="47"/>
        <v/>
      </c>
      <c r="W27" s="5" t="str">
        <f t="shared" si="47"/>
        <v/>
      </c>
      <c r="X27" s="5" t="str">
        <f t="shared" si="47"/>
        <v/>
      </c>
      <c r="Y27" s="5" t="str">
        <f t="shared" si="47"/>
        <v/>
      </c>
      <c r="Z27" s="4" t="str">
        <f t="shared" si="47"/>
        <v/>
      </c>
      <c r="AA27" s="5" t="str">
        <f t="shared" si="47"/>
        <v/>
      </c>
      <c r="AB27" s="9">
        <f t="shared" si="47"/>
        <v>255.05199999999999</v>
      </c>
      <c r="AC27" s="3" t="str">
        <f t="shared" si="47"/>
        <v/>
      </c>
      <c r="AD27" s="3" t="str">
        <f t="shared" si="47"/>
        <v/>
      </c>
      <c r="AE27" s="6">
        <f t="shared" si="47"/>
        <v>44838.210682870369</v>
      </c>
      <c r="AG27" s="2" t="str">
        <f t="shared" si="51"/>
        <v>ICAP NBP S3</v>
      </c>
      <c r="AH27" s="2" t="str">
        <f t="shared" si="51"/>
        <v>Sum-2024</v>
      </c>
      <c r="AI27" s="3" t="str">
        <f t="shared" si="51"/>
        <v/>
      </c>
      <c r="AJ27" s="4" t="str">
        <f t="shared" si="51"/>
        <v/>
      </c>
      <c r="AK27" s="4" t="str">
        <f t="shared" si="51"/>
        <v/>
      </c>
      <c r="AL27" s="3" t="str">
        <f t="shared" si="51"/>
        <v/>
      </c>
      <c r="AM27" s="5" t="str">
        <f t="shared" si="51"/>
        <v/>
      </c>
      <c r="AN27" s="5" t="str">
        <f t="shared" si="51"/>
        <v/>
      </c>
      <c r="AO27" s="5" t="str">
        <f t="shared" si="51"/>
        <v/>
      </c>
      <c r="AP27" s="4" t="str">
        <f t="shared" si="51"/>
        <v/>
      </c>
      <c r="AQ27" s="5" t="str">
        <f t="shared" si="51"/>
        <v/>
      </c>
      <c r="AR27" s="9" t="str">
        <f t="shared" si="51"/>
        <v/>
      </c>
      <c r="AS27" s="3" t="str">
        <f t="shared" si="51"/>
        <v/>
      </c>
      <c r="AT27" s="3" t="str">
        <f t="shared" si="51"/>
        <v/>
      </c>
      <c r="AU27" s="6">
        <f t="shared" si="51"/>
        <v>44765.003634259258</v>
      </c>
      <c r="AW27" s="2" t="str">
        <f t="shared" si="49"/>
        <v>SPE NBP S4</v>
      </c>
      <c r="AX27" s="2" t="str">
        <f t="shared" si="49"/>
        <v>Win-2024</v>
      </c>
      <c r="AY27" s="3" t="str">
        <f t="shared" si="49"/>
        <v/>
      </c>
      <c r="AZ27" s="4">
        <f t="shared" si="49"/>
        <v>0</v>
      </c>
      <c r="BA27" s="4">
        <f t="shared" si="49"/>
        <v>0</v>
      </c>
      <c r="BB27" s="3" t="str">
        <f t="shared" si="49"/>
        <v/>
      </c>
      <c r="BC27" s="5" t="str">
        <f t="shared" si="49"/>
        <v/>
      </c>
      <c r="BD27" s="5" t="str">
        <f t="shared" si="49"/>
        <v/>
      </c>
      <c r="BE27" s="5" t="str">
        <f t="shared" si="49"/>
        <v/>
      </c>
      <c r="BF27" s="4" t="str">
        <f t="shared" si="49"/>
        <v/>
      </c>
      <c r="BG27" s="5" t="str">
        <f t="shared" si="49"/>
        <v/>
      </c>
      <c r="BH27" s="9">
        <f t="shared" si="49"/>
        <v>200</v>
      </c>
      <c r="BI27" s="3" t="str">
        <f t="shared" si="49"/>
        <v/>
      </c>
      <c r="BJ27" s="3">
        <f t="shared" si="49"/>
        <v>0</v>
      </c>
      <c r="BK27" s="6">
        <f t="shared" si="49"/>
        <v>44815.003645833334</v>
      </c>
    </row>
    <row r="28" spans="1:63" x14ac:dyDescent="0.25"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R28" s="11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G28" s="2" t="str">
        <f t="shared" si="51"/>
        <v>ICAP NBP S4</v>
      </c>
      <c r="AH28" s="2" t="str">
        <f t="shared" si="51"/>
        <v>Win-2024</v>
      </c>
      <c r="AI28" s="3" t="str">
        <f t="shared" si="51"/>
        <v/>
      </c>
      <c r="AJ28" s="4" t="str">
        <f t="shared" si="51"/>
        <v/>
      </c>
      <c r="AK28" s="4" t="str">
        <f t="shared" si="51"/>
        <v/>
      </c>
      <c r="AL28" s="3" t="str">
        <f t="shared" si="51"/>
        <v/>
      </c>
      <c r="AM28" s="5" t="str">
        <f t="shared" si="51"/>
        <v/>
      </c>
      <c r="AN28" s="5" t="str">
        <f t="shared" si="51"/>
        <v/>
      </c>
      <c r="AO28" s="5" t="str">
        <f t="shared" si="51"/>
        <v/>
      </c>
      <c r="AP28" s="4" t="str">
        <f t="shared" si="51"/>
        <v/>
      </c>
      <c r="AQ28" s="5" t="str">
        <f t="shared" si="51"/>
        <v/>
      </c>
      <c r="AR28" s="9">
        <f t="shared" si="51"/>
        <v>427.45</v>
      </c>
      <c r="AS28" s="3" t="str">
        <f t="shared" si="51"/>
        <v/>
      </c>
      <c r="AT28" s="3" t="str">
        <f t="shared" si="51"/>
        <v/>
      </c>
      <c r="AU28" s="6">
        <f t="shared" si="51"/>
        <v>44803.003472222219</v>
      </c>
      <c r="AX28" s="11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</row>
    <row r="29" spans="1:63" x14ac:dyDescent="0.25">
      <c r="A29" s="7" t="s">
        <v>195</v>
      </c>
      <c r="B29" s="8" t="s">
        <v>1</v>
      </c>
      <c r="C29" s="1" t="s">
        <v>2</v>
      </c>
      <c r="D29" s="1" t="s">
        <v>3</v>
      </c>
      <c r="E29" s="1" t="s">
        <v>4</v>
      </c>
      <c r="F29" s="1" t="s">
        <v>5</v>
      </c>
      <c r="G29" s="1" t="s">
        <v>6</v>
      </c>
      <c r="H29" s="1" t="s">
        <v>7</v>
      </c>
      <c r="I29" s="1" t="s">
        <v>8</v>
      </c>
      <c r="J29" s="1" t="s">
        <v>9</v>
      </c>
      <c r="K29" s="1" t="s">
        <v>10</v>
      </c>
      <c r="L29" s="1" t="s">
        <v>11</v>
      </c>
      <c r="M29" s="1" t="s">
        <v>12</v>
      </c>
      <c r="N29" s="1" t="s">
        <v>13</v>
      </c>
      <c r="O29" s="1" t="s">
        <v>14</v>
      </c>
      <c r="Q29" s="7" t="s">
        <v>199</v>
      </c>
      <c r="R29" s="8" t="s">
        <v>1</v>
      </c>
      <c r="S29" s="1" t="s">
        <v>2</v>
      </c>
      <c r="T29" s="1" t="s">
        <v>3</v>
      </c>
      <c r="U29" s="1" t="s">
        <v>4</v>
      </c>
      <c r="V29" s="1" t="s">
        <v>5</v>
      </c>
      <c r="W29" s="1" t="s">
        <v>6</v>
      </c>
      <c r="X29" s="1" t="s">
        <v>7</v>
      </c>
      <c r="Y29" s="1" t="s">
        <v>8</v>
      </c>
      <c r="Z29" s="1" t="s">
        <v>9</v>
      </c>
      <c r="AA29" s="1" t="s">
        <v>10</v>
      </c>
      <c r="AB29" s="1" t="s">
        <v>11</v>
      </c>
      <c r="AC29" s="1" t="s">
        <v>12</v>
      </c>
      <c r="AD29" s="1" t="s">
        <v>13</v>
      </c>
      <c r="AE29" s="1" t="s">
        <v>14</v>
      </c>
      <c r="AH29" s="11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W29" s="7" t="s">
        <v>209</v>
      </c>
      <c r="AX29" s="8" t="s">
        <v>1</v>
      </c>
      <c r="AY29" s="1" t="s">
        <v>2</v>
      </c>
      <c r="AZ29" s="1" t="s">
        <v>3</v>
      </c>
      <c r="BA29" s="1" t="s">
        <v>4</v>
      </c>
      <c r="BB29" s="1" t="s">
        <v>5</v>
      </c>
      <c r="BC29" s="1" t="s">
        <v>6</v>
      </c>
      <c r="BD29" s="1" t="s">
        <v>7</v>
      </c>
      <c r="BE29" s="1" t="s">
        <v>8</v>
      </c>
      <c r="BF29" s="1" t="s">
        <v>9</v>
      </c>
      <c r="BG29" s="1" t="s">
        <v>10</v>
      </c>
      <c r="BH29" s="1" t="s">
        <v>11</v>
      </c>
      <c r="BI29" s="1" t="s">
        <v>12</v>
      </c>
      <c r="BJ29" s="1" t="s">
        <v>13</v>
      </c>
      <c r="BK29" s="1" t="s">
        <v>14</v>
      </c>
    </row>
    <row r="30" spans="1:63" x14ac:dyDescent="0.25">
      <c r="A30" s="2" t="str">
        <f t="shared" ref="A30:O30" si="54">IF(A68="","",A68)</f>
        <v>PEGAS NBP Y1</v>
      </c>
      <c r="B30" s="2" t="str">
        <f t="shared" si="54"/>
        <v>Cal-2023</v>
      </c>
      <c r="C30" s="3">
        <f t="shared" si="54"/>
        <v>0</v>
      </c>
      <c r="D30" s="4">
        <f t="shared" si="54"/>
        <v>0</v>
      </c>
      <c r="E30" s="4">
        <f t="shared" si="54"/>
        <v>0</v>
      </c>
      <c r="F30" s="3">
        <f t="shared" si="54"/>
        <v>0</v>
      </c>
      <c r="G30" s="5">
        <f t="shared" si="54"/>
        <v>0</v>
      </c>
      <c r="H30" s="5">
        <f t="shared" si="54"/>
        <v>0</v>
      </c>
      <c r="I30" s="5">
        <f t="shared" si="54"/>
        <v>0</v>
      </c>
      <c r="J30" s="4">
        <f t="shared" si="54"/>
        <v>0</v>
      </c>
      <c r="K30" s="5">
        <f t="shared" si="54"/>
        <v>0</v>
      </c>
      <c r="L30" s="9">
        <f t="shared" si="54"/>
        <v>412.91</v>
      </c>
      <c r="M30" s="3">
        <f t="shared" si="54"/>
        <v>0</v>
      </c>
      <c r="N30" s="3">
        <f t="shared" si="54"/>
        <v>0</v>
      </c>
      <c r="O30" s="6">
        <f t="shared" si="54"/>
        <v>44838.420682870368</v>
      </c>
      <c r="Q30" s="2" t="str">
        <f t="shared" ref="Q30:AE33" si="55">IF(A90="","",A90)</f>
        <v>ICE GWM S1</v>
      </c>
      <c r="R30" s="2" t="str">
        <f t="shared" si="55"/>
        <v>Sum-2023</v>
      </c>
      <c r="S30" s="3">
        <f t="shared" si="55"/>
        <v>5</v>
      </c>
      <c r="T30" s="4">
        <f t="shared" si="55"/>
        <v>372.81</v>
      </c>
      <c r="U30" s="4">
        <f t="shared" si="55"/>
        <v>378.09</v>
      </c>
      <c r="V30" s="3">
        <f t="shared" si="55"/>
        <v>5</v>
      </c>
      <c r="W30" s="5" t="str">
        <f t="shared" si="55"/>
        <v/>
      </c>
      <c r="X30" s="5" t="str">
        <f t="shared" si="55"/>
        <v/>
      </c>
      <c r="Y30" s="5" t="str">
        <f t="shared" si="55"/>
        <v/>
      </c>
      <c r="Z30" s="4" t="str">
        <f t="shared" si="55"/>
        <v/>
      </c>
      <c r="AA30" s="5" t="str">
        <f t="shared" si="55"/>
        <v/>
      </c>
      <c r="AB30" s="9">
        <f t="shared" si="55"/>
        <v>380.81400000000002</v>
      </c>
      <c r="AC30" s="3" t="str">
        <f t="shared" si="55"/>
        <v/>
      </c>
      <c r="AD30" s="3" t="str">
        <f t="shared" si="55"/>
        <v/>
      </c>
      <c r="AE30" s="6">
        <f t="shared" si="55"/>
        <v>44838.58489583333</v>
      </c>
      <c r="AG30" s="7" t="s">
        <v>205</v>
      </c>
      <c r="AH30" s="8" t="s">
        <v>1</v>
      </c>
      <c r="AI30" s="1" t="s">
        <v>2</v>
      </c>
      <c r="AJ30" s="1" t="s">
        <v>3</v>
      </c>
      <c r="AK30" s="1" t="s">
        <v>4</v>
      </c>
      <c r="AL30" s="1" t="s">
        <v>5</v>
      </c>
      <c r="AM30" s="1" t="s">
        <v>6</v>
      </c>
      <c r="AN30" s="1" t="s">
        <v>7</v>
      </c>
      <c r="AO30" s="1" t="s">
        <v>8</v>
      </c>
      <c r="AP30" s="1" t="s">
        <v>9</v>
      </c>
      <c r="AQ30" s="1" t="s">
        <v>10</v>
      </c>
      <c r="AR30" s="1" t="s">
        <v>11</v>
      </c>
      <c r="AS30" s="1" t="s">
        <v>12</v>
      </c>
      <c r="AT30" s="1" t="s">
        <v>13</v>
      </c>
      <c r="AU30" s="1" t="s">
        <v>14</v>
      </c>
      <c r="AW30" s="2" t="str">
        <f t="shared" ref="AW30:BK31" si="56">IF(A136="","",A136)</f>
        <v>SPE NBP Y1</v>
      </c>
      <c r="AX30" s="2" t="str">
        <f t="shared" si="56"/>
        <v/>
      </c>
      <c r="AY30" s="3" t="str">
        <f t="shared" si="56"/>
        <v/>
      </c>
      <c r="AZ30" s="4" t="str">
        <f t="shared" si="56"/>
        <v/>
      </c>
      <c r="BA30" s="4" t="str">
        <f t="shared" si="56"/>
        <v/>
      </c>
      <c r="BB30" s="3" t="str">
        <f t="shared" si="56"/>
        <v/>
      </c>
      <c r="BC30" s="5" t="str">
        <f t="shared" si="56"/>
        <v/>
      </c>
      <c r="BD30" s="5" t="str">
        <f t="shared" si="56"/>
        <v/>
      </c>
      <c r="BE30" s="5" t="str">
        <f t="shared" si="56"/>
        <v/>
      </c>
      <c r="BF30" s="4" t="str">
        <f t="shared" si="56"/>
        <v/>
      </c>
      <c r="BG30" s="5" t="str">
        <f t="shared" si="56"/>
        <v/>
      </c>
      <c r="BH30" s="9" t="str">
        <f t="shared" si="56"/>
        <v/>
      </c>
      <c r="BI30" s="3" t="str">
        <f t="shared" si="56"/>
        <v/>
      </c>
      <c r="BJ30" s="3" t="str">
        <f t="shared" si="56"/>
        <v/>
      </c>
      <c r="BK30" s="6" t="str">
        <f t="shared" si="56"/>
        <v/>
      </c>
    </row>
    <row r="31" spans="1:63" x14ac:dyDescent="0.25">
      <c r="A31" s="2" t="str">
        <f t="shared" ref="A31:O31" si="57">IF(A69="","",A69)</f>
        <v>PEGAS NBP Y2</v>
      </c>
      <c r="B31" s="2" t="str">
        <f t="shared" si="57"/>
        <v>Cal-2024</v>
      </c>
      <c r="C31" s="3">
        <f t="shared" si="57"/>
        <v>0</v>
      </c>
      <c r="D31" s="4">
        <f t="shared" si="57"/>
        <v>0</v>
      </c>
      <c r="E31" s="4">
        <f t="shared" si="57"/>
        <v>0</v>
      </c>
      <c r="F31" s="3">
        <f t="shared" si="57"/>
        <v>0</v>
      </c>
      <c r="G31" s="5">
        <f t="shared" si="57"/>
        <v>0</v>
      </c>
      <c r="H31" s="5">
        <f t="shared" si="57"/>
        <v>0</v>
      </c>
      <c r="I31" s="5">
        <f t="shared" si="57"/>
        <v>0</v>
      </c>
      <c r="J31" s="4">
        <f t="shared" si="57"/>
        <v>0</v>
      </c>
      <c r="K31" s="5">
        <f t="shared" si="57"/>
        <v>0</v>
      </c>
      <c r="L31" s="9">
        <f t="shared" si="57"/>
        <v>400.11700000000002</v>
      </c>
      <c r="M31" s="3">
        <f t="shared" si="57"/>
        <v>0</v>
      </c>
      <c r="N31" s="3">
        <f t="shared" si="57"/>
        <v>0</v>
      </c>
      <c r="O31" s="6">
        <f t="shared" si="57"/>
        <v>44838.420682870368</v>
      </c>
      <c r="Q31" s="2" t="str">
        <f t="shared" si="55"/>
        <v>ICE GWM S2</v>
      </c>
      <c r="R31" s="2" t="str">
        <f t="shared" si="55"/>
        <v>Win-2023</v>
      </c>
      <c r="S31" s="3">
        <f t="shared" si="55"/>
        <v>5</v>
      </c>
      <c r="T31" s="4">
        <f t="shared" si="55"/>
        <v>391.27</v>
      </c>
      <c r="U31" s="4">
        <f t="shared" si="55"/>
        <v>398.09</v>
      </c>
      <c r="V31" s="3">
        <f t="shared" si="55"/>
        <v>10</v>
      </c>
      <c r="W31" s="5" t="str">
        <f t="shared" si="55"/>
        <v/>
      </c>
      <c r="X31" s="5" t="str">
        <f t="shared" si="55"/>
        <v/>
      </c>
      <c r="Y31" s="5" t="str">
        <f t="shared" si="55"/>
        <v/>
      </c>
      <c r="Z31" s="4" t="str">
        <f t="shared" si="55"/>
        <v/>
      </c>
      <c r="AA31" s="5" t="str">
        <f t="shared" si="55"/>
        <v/>
      </c>
      <c r="AB31" s="9">
        <f t="shared" si="55"/>
        <v>399.30200000000002</v>
      </c>
      <c r="AC31" s="3" t="str">
        <f t="shared" si="55"/>
        <v/>
      </c>
      <c r="AD31" s="3" t="str">
        <f t="shared" si="55"/>
        <v/>
      </c>
      <c r="AE31" s="6">
        <f t="shared" si="55"/>
        <v>44838.58489583333</v>
      </c>
      <c r="AG31" s="2" t="str">
        <f t="shared" ref="AG31:AU32" si="58">IF(A115="","",A115)</f>
        <v>ICAP NBP Y1</v>
      </c>
      <c r="AH31" s="2" t="str">
        <f t="shared" si="58"/>
        <v/>
      </c>
      <c r="AI31" s="3" t="str">
        <f t="shared" si="58"/>
        <v/>
      </c>
      <c r="AJ31" s="4" t="str">
        <f t="shared" si="58"/>
        <v/>
      </c>
      <c r="AK31" s="4" t="str">
        <f t="shared" si="58"/>
        <v/>
      </c>
      <c r="AL31" s="3" t="str">
        <f t="shared" si="58"/>
        <v/>
      </c>
      <c r="AM31" s="5" t="str">
        <f t="shared" si="58"/>
        <v/>
      </c>
      <c r="AN31" s="5" t="str">
        <f t="shared" si="58"/>
        <v/>
      </c>
      <c r="AO31" s="5" t="str">
        <f t="shared" si="58"/>
        <v/>
      </c>
      <c r="AP31" s="4" t="str">
        <f t="shared" si="58"/>
        <v/>
      </c>
      <c r="AQ31" s="5" t="str">
        <f t="shared" si="58"/>
        <v/>
      </c>
      <c r="AR31" s="9" t="str">
        <f t="shared" si="58"/>
        <v/>
      </c>
      <c r="AS31" s="3" t="str">
        <f t="shared" si="58"/>
        <v/>
      </c>
      <c r="AT31" s="3" t="str">
        <f t="shared" si="58"/>
        <v/>
      </c>
      <c r="AU31" s="6" t="str">
        <f t="shared" si="58"/>
        <v/>
      </c>
      <c r="AW31" s="2" t="str">
        <f t="shared" si="56"/>
        <v>SPE NBP Y2</v>
      </c>
      <c r="AX31" s="2" t="str">
        <f t="shared" si="56"/>
        <v/>
      </c>
      <c r="AY31" s="3" t="str">
        <f t="shared" si="56"/>
        <v/>
      </c>
      <c r="AZ31" s="4" t="str">
        <f t="shared" si="56"/>
        <v/>
      </c>
      <c r="BA31" s="4" t="str">
        <f t="shared" si="56"/>
        <v/>
      </c>
      <c r="BB31" s="3" t="str">
        <f t="shared" si="56"/>
        <v/>
      </c>
      <c r="BC31" s="5" t="str">
        <f t="shared" si="56"/>
        <v/>
      </c>
      <c r="BD31" s="5" t="str">
        <f t="shared" si="56"/>
        <v/>
      </c>
      <c r="BE31" s="5" t="str">
        <f t="shared" si="56"/>
        <v/>
      </c>
      <c r="BF31" s="4" t="str">
        <f t="shared" si="56"/>
        <v/>
      </c>
      <c r="BG31" s="5" t="str">
        <f t="shared" si="56"/>
        <v/>
      </c>
      <c r="BH31" s="9" t="str">
        <f t="shared" si="56"/>
        <v/>
      </c>
      <c r="BI31" s="3" t="str">
        <f t="shared" si="56"/>
        <v/>
      </c>
      <c r="BJ31" s="3" t="str">
        <f t="shared" si="56"/>
        <v/>
      </c>
      <c r="BK31" s="6" t="str">
        <f t="shared" si="56"/>
        <v/>
      </c>
    </row>
    <row r="32" spans="1:63" x14ac:dyDescent="0.25">
      <c r="A32" s="2" t="str">
        <f t="shared" ref="A32:O32" si="59">IF(A70="","",A70)</f>
        <v>PEGAS NBP Y3</v>
      </c>
      <c r="B32" s="2" t="str">
        <f t="shared" si="59"/>
        <v>Cal-2025</v>
      </c>
      <c r="C32" s="3">
        <f t="shared" si="59"/>
        <v>0</v>
      </c>
      <c r="D32" s="4">
        <f t="shared" si="59"/>
        <v>0</v>
      </c>
      <c r="E32" s="4">
        <f t="shared" si="59"/>
        <v>0</v>
      </c>
      <c r="F32" s="3">
        <f t="shared" si="59"/>
        <v>0</v>
      </c>
      <c r="G32" s="5">
        <f t="shared" si="59"/>
        <v>0</v>
      </c>
      <c r="H32" s="5">
        <f t="shared" si="59"/>
        <v>0</v>
      </c>
      <c r="I32" s="5">
        <f t="shared" si="59"/>
        <v>0</v>
      </c>
      <c r="J32" s="4">
        <f t="shared" si="59"/>
        <v>0</v>
      </c>
      <c r="K32" s="5">
        <f t="shared" si="59"/>
        <v>0</v>
      </c>
      <c r="L32" s="9">
        <f t="shared" si="59"/>
        <v>315.53199999999998</v>
      </c>
      <c r="M32" s="3">
        <f t="shared" si="59"/>
        <v>0</v>
      </c>
      <c r="N32" s="3">
        <f t="shared" si="59"/>
        <v>0</v>
      </c>
      <c r="O32" s="6">
        <f t="shared" si="59"/>
        <v>44838.420682870368</v>
      </c>
      <c r="Q32" s="2" t="str">
        <f t="shared" si="55"/>
        <v>ICE GWM S3</v>
      </c>
      <c r="R32" s="2" t="str">
        <f t="shared" si="55"/>
        <v>Sum-2024</v>
      </c>
      <c r="S32" s="3" t="str">
        <f t="shared" si="55"/>
        <v/>
      </c>
      <c r="T32" s="4" t="str">
        <f t="shared" si="55"/>
        <v/>
      </c>
      <c r="U32" s="4" t="str">
        <f t="shared" si="55"/>
        <v/>
      </c>
      <c r="V32" s="3" t="str">
        <f t="shared" si="55"/>
        <v/>
      </c>
      <c r="W32" s="5" t="str">
        <f t="shared" si="55"/>
        <v/>
      </c>
      <c r="X32" s="5" t="str">
        <f t="shared" si="55"/>
        <v/>
      </c>
      <c r="Y32" s="5" t="str">
        <f t="shared" si="55"/>
        <v/>
      </c>
      <c r="Z32" s="4" t="str">
        <f t="shared" si="55"/>
        <v/>
      </c>
      <c r="AA32" s="5" t="str">
        <f t="shared" si="55"/>
        <v/>
      </c>
      <c r="AB32" s="9">
        <f t="shared" si="55"/>
        <v>243.52</v>
      </c>
      <c r="AC32" s="3" t="str">
        <f t="shared" si="55"/>
        <v/>
      </c>
      <c r="AD32" s="3" t="str">
        <f t="shared" si="55"/>
        <v/>
      </c>
      <c r="AE32" s="6">
        <f t="shared" si="55"/>
        <v>44838.210682870369</v>
      </c>
      <c r="AG32" s="2" t="str">
        <f t="shared" si="58"/>
        <v>ICAP NBP Y2</v>
      </c>
      <c r="AH32" s="2" t="str">
        <f t="shared" si="58"/>
        <v/>
      </c>
      <c r="AI32" s="3" t="str">
        <f t="shared" si="58"/>
        <v/>
      </c>
      <c r="AJ32" s="4" t="str">
        <f t="shared" si="58"/>
        <v/>
      </c>
      <c r="AK32" s="4" t="str">
        <f t="shared" si="58"/>
        <v/>
      </c>
      <c r="AL32" s="3" t="str">
        <f t="shared" si="58"/>
        <v/>
      </c>
      <c r="AM32" s="5" t="str">
        <f t="shared" si="58"/>
        <v/>
      </c>
      <c r="AN32" s="5" t="str">
        <f t="shared" si="58"/>
        <v/>
      </c>
      <c r="AO32" s="5" t="str">
        <f t="shared" si="58"/>
        <v/>
      </c>
      <c r="AP32" s="4" t="str">
        <f t="shared" si="58"/>
        <v/>
      </c>
      <c r="AQ32" s="5" t="str">
        <f t="shared" si="58"/>
        <v/>
      </c>
      <c r="AR32" s="9" t="str">
        <f t="shared" si="58"/>
        <v/>
      </c>
      <c r="AS32" s="3" t="str">
        <f t="shared" si="58"/>
        <v/>
      </c>
      <c r="AT32" s="3" t="str">
        <f t="shared" si="58"/>
        <v/>
      </c>
      <c r="AU32" s="6" t="str">
        <f t="shared" si="58"/>
        <v/>
      </c>
    </row>
    <row r="33" spans="2:31" x14ac:dyDescent="0.25">
      <c r="B33" s="18"/>
      <c r="Q33" s="2" t="str">
        <f t="shared" si="55"/>
        <v>ICE GWM S4</v>
      </c>
      <c r="R33" s="2" t="str">
        <f t="shared" si="55"/>
        <v>Win-2024</v>
      </c>
      <c r="S33" s="3" t="str">
        <f t="shared" si="55"/>
        <v/>
      </c>
      <c r="T33" s="4" t="str">
        <f t="shared" si="55"/>
        <v/>
      </c>
      <c r="U33" s="4" t="str">
        <f t="shared" si="55"/>
        <v/>
      </c>
      <c r="V33" s="3" t="str">
        <f t="shared" si="55"/>
        <v/>
      </c>
      <c r="W33" s="5" t="str">
        <f t="shared" si="55"/>
        <v/>
      </c>
      <c r="X33" s="5" t="str">
        <f t="shared" si="55"/>
        <v/>
      </c>
      <c r="Y33" s="5" t="str">
        <f t="shared" si="55"/>
        <v/>
      </c>
      <c r="Z33" s="4" t="str">
        <f t="shared" si="55"/>
        <v/>
      </c>
      <c r="AA33" s="5" t="str">
        <f t="shared" si="55"/>
        <v/>
      </c>
      <c r="AB33" s="9">
        <f t="shared" si="55"/>
        <v>252.363</v>
      </c>
      <c r="AC33" s="3" t="str">
        <f t="shared" si="55"/>
        <v/>
      </c>
      <c r="AD33" s="3" t="str">
        <f t="shared" si="55"/>
        <v/>
      </c>
      <c r="AE33" s="6">
        <f t="shared" si="55"/>
        <v>44838.210682870369</v>
      </c>
    </row>
    <row r="34" spans="2:31" x14ac:dyDescent="0.25">
      <c r="R34" s="11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</row>
    <row r="35" spans="2:31" x14ac:dyDescent="0.25">
      <c r="Q35" s="7" t="s">
        <v>200</v>
      </c>
      <c r="R35" s="8" t="s">
        <v>1</v>
      </c>
      <c r="S35" s="1" t="s">
        <v>2</v>
      </c>
      <c r="T35" s="1" t="s">
        <v>3</v>
      </c>
      <c r="U35" s="1" t="s">
        <v>4</v>
      </c>
      <c r="V35" s="1" t="s">
        <v>5</v>
      </c>
      <c r="W35" s="1" t="s">
        <v>6</v>
      </c>
      <c r="X35" s="1" t="s">
        <v>7</v>
      </c>
      <c r="Y35" s="1" t="s">
        <v>8</v>
      </c>
      <c r="Z35" s="1" t="s">
        <v>9</v>
      </c>
      <c r="AA35" s="1" t="s">
        <v>10</v>
      </c>
      <c r="AB35" s="1" t="s">
        <v>11</v>
      </c>
      <c r="AC35" s="1" t="s">
        <v>12</v>
      </c>
      <c r="AD35" s="1" t="s">
        <v>13</v>
      </c>
      <c r="AE35" s="1" t="s">
        <v>14</v>
      </c>
    </row>
    <row r="36" spans="2:31" x14ac:dyDescent="0.25">
      <c r="Q36" s="2" t="str">
        <f t="shared" ref="Q36:AE38" si="60">IF(A94="","",A94)</f>
        <v>ICE GWM Y1</v>
      </c>
      <c r="R36" s="2" t="str">
        <f t="shared" si="60"/>
        <v>Cal-2023</v>
      </c>
      <c r="S36" s="3" t="str">
        <f t="shared" si="60"/>
        <v/>
      </c>
      <c r="T36" s="4" t="str">
        <f t="shared" si="60"/>
        <v/>
      </c>
      <c r="U36" s="4" t="str">
        <f t="shared" si="60"/>
        <v/>
      </c>
      <c r="V36" s="3" t="str">
        <f t="shared" si="60"/>
        <v/>
      </c>
      <c r="W36" s="5" t="str">
        <f t="shared" si="60"/>
        <v/>
      </c>
      <c r="X36" s="5" t="str">
        <f t="shared" si="60"/>
        <v/>
      </c>
      <c r="Y36" s="5" t="str">
        <f t="shared" si="60"/>
        <v/>
      </c>
      <c r="Z36" s="4" t="str">
        <f t="shared" si="60"/>
        <v/>
      </c>
      <c r="AA36" s="5" t="str">
        <f t="shared" si="60"/>
        <v/>
      </c>
      <c r="AB36" s="9">
        <f t="shared" si="60"/>
        <v>407.06099999999998</v>
      </c>
      <c r="AC36" s="3" t="str">
        <f t="shared" si="60"/>
        <v/>
      </c>
      <c r="AD36" s="3" t="str">
        <f t="shared" si="60"/>
        <v/>
      </c>
      <c r="AE36" s="6">
        <f t="shared" si="60"/>
        <v>44838.210682870369</v>
      </c>
    </row>
    <row r="37" spans="2:31" x14ac:dyDescent="0.25">
      <c r="Q37" s="2" t="str">
        <f t="shared" si="60"/>
        <v>ICE GWM Y2</v>
      </c>
      <c r="R37" s="2" t="str">
        <f t="shared" si="60"/>
        <v>Cal-2024</v>
      </c>
      <c r="S37" s="3" t="str">
        <f t="shared" si="60"/>
        <v/>
      </c>
      <c r="T37" s="4" t="str">
        <f t="shared" si="60"/>
        <v/>
      </c>
      <c r="U37" s="4" t="str">
        <f t="shared" si="60"/>
        <v/>
      </c>
      <c r="V37" s="3" t="str">
        <f t="shared" si="60"/>
        <v/>
      </c>
      <c r="W37" s="5" t="str">
        <f t="shared" si="60"/>
        <v/>
      </c>
      <c r="X37" s="5" t="str">
        <f t="shared" si="60"/>
        <v/>
      </c>
      <c r="Y37" s="5" t="str">
        <f t="shared" si="60"/>
        <v/>
      </c>
      <c r="Z37" s="4" t="str">
        <f t="shared" si="60"/>
        <v/>
      </c>
      <c r="AA37" s="5" t="str">
        <f t="shared" si="60"/>
        <v/>
      </c>
      <c r="AB37" s="9">
        <f t="shared" si="60"/>
        <v>283.47399999999999</v>
      </c>
      <c r="AC37" s="3" t="str">
        <f t="shared" si="60"/>
        <v/>
      </c>
      <c r="AD37" s="3" t="str">
        <f t="shared" si="60"/>
        <v/>
      </c>
      <c r="AE37" s="6">
        <f t="shared" si="60"/>
        <v>44838.210682870369</v>
      </c>
    </row>
    <row r="38" spans="2:31" x14ac:dyDescent="0.25">
      <c r="Q38" s="2" t="str">
        <f t="shared" si="60"/>
        <v>ICE GWM Y3</v>
      </c>
      <c r="R38" s="2" t="str">
        <f t="shared" si="60"/>
        <v>Cal-2025</v>
      </c>
      <c r="S38" s="3" t="str">
        <f t="shared" si="60"/>
        <v/>
      </c>
      <c r="T38" s="4" t="str">
        <f t="shared" si="60"/>
        <v/>
      </c>
      <c r="U38" s="4" t="str">
        <f t="shared" si="60"/>
        <v/>
      </c>
      <c r="V38" s="3" t="str">
        <f t="shared" si="60"/>
        <v/>
      </c>
      <c r="W38" s="5" t="str">
        <f t="shared" si="60"/>
        <v/>
      </c>
      <c r="X38" s="5" t="str">
        <f t="shared" si="60"/>
        <v/>
      </c>
      <c r="Y38" s="5" t="str">
        <f t="shared" si="60"/>
        <v/>
      </c>
      <c r="Z38" s="4" t="str">
        <f t="shared" si="60"/>
        <v/>
      </c>
      <c r="AA38" s="5" t="str">
        <f t="shared" si="60"/>
        <v/>
      </c>
      <c r="AB38" s="9">
        <f t="shared" si="60"/>
        <v>218.91499999999999</v>
      </c>
      <c r="AC38" s="3" t="str">
        <f t="shared" si="60"/>
        <v/>
      </c>
      <c r="AD38" s="3" t="str">
        <f t="shared" si="60"/>
        <v/>
      </c>
      <c r="AE38" s="6">
        <f t="shared" si="60"/>
        <v>44838.210682870369</v>
      </c>
    </row>
    <row r="49" spans="1:79" x14ac:dyDescent="0.25">
      <c r="A49" s="13" t="s">
        <v>244</v>
      </c>
    </row>
    <row r="50" spans="1:79" x14ac:dyDescent="0.25">
      <c r="A50" s="13" t="str">
        <f>_xll.MontelQuote(A51,B50)</f>
        <v>Last update: 04/10/2022 14:02:21</v>
      </c>
      <c r="B50" s="13" t="s">
        <v>1</v>
      </c>
      <c r="C50" s="13" t="s">
        <v>2</v>
      </c>
      <c r="D50" s="13" t="s">
        <v>3</v>
      </c>
      <c r="E50" s="13" t="s">
        <v>4</v>
      </c>
      <c r="F50" s="13" t="s">
        <v>5</v>
      </c>
      <c r="G50" s="13" t="s">
        <v>6</v>
      </c>
      <c r="H50" s="13" t="s">
        <v>7</v>
      </c>
      <c r="I50" s="13" t="s">
        <v>8</v>
      </c>
      <c r="J50" s="13" t="s">
        <v>9</v>
      </c>
      <c r="K50" s="13" t="s">
        <v>10</v>
      </c>
      <c r="L50" s="13" t="s">
        <v>11</v>
      </c>
      <c r="M50" s="13" t="s">
        <v>12</v>
      </c>
      <c r="N50" s="13" t="s">
        <v>13</v>
      </c>
      <c r="O50" s="13" t="s">
        <v>14</v>
      </c>
    </row>
    <row r="51" spans="1:79" x14ac:dyDescent="0.25">
      <c r="A51" s="13" t="s">
        <v>420</v>
      </c>
      <c r="B51" s="20" t="s">
        <v>381</v>
      </c>
      <c r="C51" s="12">
        <v>100</v>
      </c>
      <c r="D51" s="12">
        <v>118</v>
      </c>
      <c r="E51" s="12"/>
      <c r="F51" s="12"/>
      <c r="G51" s="12">
        <v>142</v>
      </c>
      <c r="H51" s="12">
        <v>142</v>
      </c>
      <c r="I51" s="12">
        <v>120</v>
      </c>
      <c r="J51" s="12">
        <v>130</v>
      </c>
      <c r="K51" s="12">
        <v>-30</v>
      </c>
      <c r="L51" s="12">
        <v>160</v>
      </c>
      <c r="M51" s="12">
        <v>2</v>
      </c>
      <c r="N51" s="12">
        <v>1685</v>
      </c>
      <c r="O51" s="19">
        <v>44838.584016203706</v>
      </c>
      <c r="BN51" s="20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9"/>
    </row>
    <row r="52" spans="1:79" x14ac:dyDescent="0.25">
      <c r="A52" s="13" t="s">
        <v>421</v>
      </c>
      <c r="B52" s="18" t="s">
        <v>386</v>
      </c>
      <c r="L52" s="13">
        <v>179</v>
      </c>
      <c r="N52" s="13">
        <v>0</v>
      </c>
      <c r="O52" s="22">
        <v>44838.294745370367</v>
      </c>
      <c r="BN52" s="20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9"/>
    </row>
    <row r="53" spans="1:79" x14ac:dyDescent="0.25">
      <c r="A53" s="13" t="s">
        <v>422</v>
      </c>
      <c r="B53" s="20" t="s">
        <v>414</v>
      </c>
      <c r="C53" s="12"/>
      <c r="D53" s="12"/>
      <c r="E53" s="12"/>
      <c r="F53" s="12"/>
      <c r="G53" s="12">
        <v>170</v>
      </c>
      <c r="H53" s="12">
        <v>175</v>
      </c>
      <c r="I53" s="12">
        <v>170</v>
      </c>
      <c r="J53" s="12">
        <v>174.98500000000001</v>
      </c>
      <c r="K53" s="12">
        <v>-50.015000000000001</v>
      </c>
      <c r="L53" s="12">
        <v>185</v>
      </c>
      <c r="M53" s="12">
        <v>10</v>
      </c>
      <c r="N53" s="12">
        <v>248</v>
      </c>
      <c r="O53" s="19">
        <v>44838.294745370367</v>
      </c>
      <c r="BN53" s="20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9"/>
    </row>
    <row r="54" spans="1:79" x14ac:dyDescent="0.25">
      <c r="A54" s="13" t="s">
        <v>423</v>
      </c>
      <c r="B54" s="20" t="s">
        <v>382</v>
      </c>
      <c r="C54" s="12"/>
      <c r="D54" s="12"/>
      <c r="E54" s="12"/>
      <c r="F54" s="12"/>
      <c r="G54" s="12">
        <v>142</v>
      </c>
      <c r="H54" s="12">
        <v>142</v>
      </c>
      <c r="I54" s="12">
        <v>117</v>
      </c>
      <c r="J54" s="12">
        <v>126</v>
      </c>
      <c r="K54" s="12">
        <v>-25.024999999999999</v>
      </c>
      <c r="L54" s="12">
        <v>151.02500000000001</v>
      </c>
      <c r="M54" s="12">
        <v>100</v>
      </c>
      <c r="N54" s="12">
        <v>1050</v>
      </c>
      <c r="O54" s="19">
        <v>44838.579652777778</v>
      </c>
      <c r="BN54" s="20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9"/>
    </row>
    <row r="55" spans="1:79" x14ac:dyDescent="0.25">
      <c r="A55" s="13" t="s">
        <v>424</v>
      </c>
      <c r="B55" s="20" t="s">
        <v>383</v>
      </c>
      <c r="C55" s="12"/>
      <c r="D55" s="12"/>
      <c r="E55" s="12"/>
      <c r="F55" s="12"/>
      <c r="G55" s="12"/>
      <c r="H55" s="12"/>
      <c r="I55" s="12"/>
      <c r="J55" s="12"/>
      <c r="K55" s="12"/>
      <c r="L55" s="12">
        <v>190</v>
      </c>
      <c r="M55" s="12"/>
      <c r="N55" s="12">
        <v>0</v>
      </c>
      <c r="O55" s="19">
        <v>44838.294745370367</v>
      </c>
      <c r="BN55" s="20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9"/>
    </row>
    <row r="56" spans="1:79" x14ac:dyDescent="0.25">
      <c r="A56" s="13" t="s">
        <v>425</v>
      </c>
      <c r="B56" s="20" t="s">
        <v>544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305.12</v>
      </c>
      <c r="M56" s="12">
        <v>0</v>
      </c>
      <c r="N56" s="12">
        <v>0</v>
      </c>
      <c r="O56" s="19">
        <v>44838.420682870368</v>
      </c>
      <c r="BN56" s="20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9"/>
    </row>
    <row r="57" spans="1:79" x14ac:dyDescent="0.25">
      <c r="A57" s="13" t="s">
        <v>426</v>
      </c>
      <c r="B57" s="20" t="s">
        <v>545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454.5</v>
      </c>
      <c r="M57" s="12">
        <v>0</v>
      </c>
      <c r="N57" s="12">
        <v>0</v>
      </c>
      <c r="O57" s="19">
        <v>44838.420682870368</v>
      </c>
      <c r="BN57" s="20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9"/>
    </row>
    <row r="58" spans="1:79" x14ac:dyDescent="0.25">
      <c r="A58" s="13" t="s">
        <v>427</v>
      </c>
      <c r="B58" s="20" t="s">
        <v>546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478</v>
      </c>
      <c r="M58" s="12">
        <v>0</v>
      </c>
      <c r="N58" s="12">
        <v>0</v>
      </c>
      <c r="O58" s="19">
        <v>44838.420682870368</v>
      </c>
      <c r="BN58" s="20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9"/>
    </row>
    <row r="59" spans="1:79" x14ac:dyDescent="0.25">
      <c r="A59" s="13" t="s">
        <v>428</v>
      </c>
      <c r="B59" s="20" t="s">
        <v>555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490</v>
      </c>
      <c r="M59" s="12">
        <v>0</v>
      </c>
      <c r="N59" s="12">
        <v>0</v>
      </c>
      <c r="O59" s="19">
        <v>44838.420682870368</v>
      </c>
      <c r="BN59" s="20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9"/>
    </row>
    <row r="60" spans="1:79" x14ac:dyDescent="0.25">
      <c r="A60" s="13" t="s">
        <v>429</v>
      </c>
      <c r="B60" s="20" t="s">
        <v>537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477.9</v>
      </c>
      <c r="M60" s="12">
        <v>0</v>
      </c>
      <c r="N60" s="12">
        <v>0</v>
      </c>
      <c r="O60" s="19">
        <v>44838.420682870368</v>
      </c>
      <c r="BN60" s="20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9"/>
    </row>
    <row r="61" spans="1:79" x14ac:dyDescent="0.25">
      <c r="A61" s="13" t="s">
        <v>430</v>
      </c>
      <c r="B61" s="20" t="s">
        <v>547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395</v>
      </c>
      <c r="M61" s="12">
        <v>0</v>
      </c>
      <c r="N61" s="12">
        <v>0</v>
      </c>
      <c r="O61" s="19">
        <v>44838.420682870368</v>
      </c>
      <c r="BN61" s="20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9"/>
    </row>
    <row r="62" spans="1:79" x14ac:dyDescent="0.25">
      <c r="A62" s="13" t="s">
        <v>431</v>
      </c>
      <c r="B62" s="20" t="s">
        <v>548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380.5</v>
      </c>
      <c r="M62" s="12">
        <v>0</v>
      </c>
      <c r="N62" s="12">
        <v>0</v>
      </c>
      <c r="O62" s="19">
        <v>44838.420682870368</v>
      </c>
      <c r="BN62" s="20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9"/>
    </row>
    <row r="63" spans="1:79" x14ac:dyDescent="0.25">
      <c r="A63" s="13" t="s">
        <v>432</v>
      </c>
      <c r="B63" s="20" t="s">
        <v>549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399.46</v>
      </c>
      <c r="M63" s="12">
        <v>0</v>
      </c>
      <c r="N63" s="12">
        <v>0</v>
      </c>
      <c r="O63" s="19">
        <v>44838.420682870368</v>
      </c>
      <c r="BN63" s="20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9"/>
    </row>
    <row r="64" spans="1:79" x14ac:dyDescent="0.25">
      <c r="A64" s="13" t="s">
        <v>433</v>
      </c>
      <c r="B64" s="20" t="s">
        <v>536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387.71</v>
      </c>
      <c r="M64" s="12">
        <v>0</v>
      </c>
      <c r="N64" s="12">
        <v>0</v>
      </c>
      <c r="O64" s="19">
        <v>44838.420682870368</v>
      </c>
      <c r="BN64" s="20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9"/>
    </row>
    <row r="65" spans="1:79" x14ac:dyDescent="0.25">
      <c r="A65" s="13" t="s">
        <v>434</v>
      </c>
      <c r="B65" s="20" t="s">
        <v>538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404.5</v>
      </c>
      <c r="M65" s="12">
        <v>0</v>
      </c>
      <c r="N65" s="12">
        <v>0</v>
      </c>
      <c r="O65" s="19">
        <v>44838.420682870368</v>
      </c>
      <c r="BN65" s="20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9"/>
    </row>
    <row r="66" spans="1:79" x14ac:dyDescent="0.25">
      <c r="A66" s="13" t="s">
        <v>435</v>
      </c>
      <c r="B66" s="20" t="s">
        <v>539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251.5</v>
      </c>
      <c r="M66" s="12">
        <v>0</v>
      </c>
      <c r="N66" s="12">
        <v>0</v>
      </c>
      <c r="O66" s="19">
        <v>44838.420682870368</v>
      </c>
      <c r="BN66" s="20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9"/>
    </row>
    <row r="67" spans="1:79" x14ac:dyDescent="0.25">
      <c r="A67" s="13" t="s">
        <v>436</v>
      </c>
      <c r="B67" s="20" t="s">
        <v>556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258.12</v>
      </c>
      <c r="M67" s="12">
        <v>0</v>
      </c>
      <c r="N67" s="12">
        <v>0</v>
      </c>
      <c r="O67" s="19">
        <v>44838.420682870368</v>
      </c>
      <c r="BN67" s="20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9"/>
    </row>
    <row r="68" spans="1:79" x14ac:dyDescent="0.25">
      <c r="A68" s="13" t="s">
        <v>437</v>
      </c>
      <c r="B68" s="20" t="s">
        <v>535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412.91</v>
      </c>
      <c r="M68" s="12">
        <v>0</v>
      </c>
      <c r="N68" s="12">
        <v>0</v>
      </c>
      <c r="O68" s="19">
        <v>44838.420682870368</v>
      </c>
      <c r="BN68" s="20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9"/>
    </row>
    <row r="69" spans="1:79" x14ac:dyDescent="0.25">
      <c r="A69" s="13" t="s">
        <v>438</v>
      </c>
      <c r="B69" s="20" t="s">
        <v>540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400.11700000000002</v>
      </c>
      <c r="M69" s="12">
        <v>0</v>
      </c>
      <c r="N69" s="12">
        <v>0</v>
      </c>
      <c r="O69" s="19">
        <v>44838.420682870368</v>
      </c>
      <c r="BN69" s="20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9"/>
    </row>
    <row r="70" spans="1:79" x14ac:dyDescent="0.25">
      <c r="A70" s="13" t="s">
        <v>439</v>
      </c>
      <c r="B70" s="20" t="s">
        <v>541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315.53199999999998</v>
      </c>
      <c r="M70" s="12">
        <v>0</v>
      </c>
      <c r="N70" s="12">
        <v>0</v>
      </c>
      <c r="O70" s="19">
        <v>44838.420682870368</v>
      </c>
      <c r="BN70" s="20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9"/>
    </row>
    <row r="71" spans="1:79" x14ac:dyDescent="0.25">
      <c r="A71" s="13" t="s">
        <v>167</v>
      </c>
      <c r="B71" s="20" t="s">
        <v>550</v>
      </c>
      <c r="C71" s="12"/>
      <c r="D71" s="12"/>
      <c r="E71" s="12"/>
      <c r="F71" s="12"/>
      <c r="G71" s="12"/>
      <c r="H71" s="12"/>
      <c r="I71" s="12"/>
      <c r="J71" s="12"/>
      <c r="K71" s="12"/>
      <c r="L71" s="12">
        <v>146</v>
      </c>
      <c r="M71" s="12"/>
      <c r="N71" s="12"/>
      <c r="O71" s="19">
        <v>44838.210590277777</v>
      </c>
      <c r="R71" s="18"/>
      <c r="AE71" s="22"/>
      <c r="AH71" s="20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9"/>
      <c r="BN71" s="20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9"/>
    </row>
    <row r="72" spans="1:79" x14ac:dyDescent="0.25">
      <c r="A72" s="13" t="s">
        <v>168</v>
      </c>
      <c r="B72" s="20" t="s">
        <v>565</v>
      </c>
      <c r="C72" s="12"/>
      <c r="D72" s="12"/>
      <c r="E72" s="12"/>
      <c r="F72" s="12"/>
      <c r="G72" s="12"/>
      <c r="H72" s="12"/>
      <c r="I72" s="12"/>
      <c r="J72" s="12"/>
      <c r="K72" s="12"/>
      <c r="L72" s="12">
        <v>146</v>
      </c>
      <c r="M72" s="12"/>
      <c r="N72" s="12"/>
      <c r="O72" s="19">
        <v>44838.210590277777</v>
      </c>
      <c r="AH72" s="20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9"/>
      <c r="AX72" s="20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9"/>
      <c r="BN72" s="20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9"/>
    </row>
    <row r="73" spans="1:79" x14ac:dyDescent="0.25">
      <c r="A73" s="13" t="s">
        <v>169</v>
      </c>
      <c r="B73" s="20" t="s">
        <v>566</v>
      </c>
      <c r="C73" s="12"/>
      <c r="D73" s="12"/>
      <c r="E73" s="12"/>
      <c r="F73" s="12"/>
      <c r="G73" s="12"/>
      <c r="H73" s="12"/>
      <c r="I73" s="12"/>
      <c r="J73" s="12"/>
      <c r="K73" s="12"/>
      <c r="L73" s="12">
        <v>146</v>
      </c>
      <c r="M73" s="12"/>
      <c r="N73" s="12"/>
      <c r="O73" s="19">
        <v>44838.210590277777</v>
      </c>
      <c r="AH73" s="20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9"/>
      <c r="AX73" s="20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9"/>
      <c r="BN73" s="20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9"/>
    </row>
    <row r="74" spans="1:79" x14ac:dyDescent="0.25">
      <c r="A74" s="13" t="s">
        <v>675</v>
      </c>
      <c r="B74" s="20" t="s">
        <v>544</v>
      </c>
      <c r="C74" s="12">
        <v>5</v>
      </c>
      <c r="D74" s="12">
        <v>291.04000000000002</v>
      </c>
      <c r="E74" s="12">
        <v>294.47000000000003</v>
      </c>
      <c r="F74" s="12">
        <v>10</v>
      </c>
      <c r="G74" s="12">
        <v>290</v>
      </c>
      <c r="H74" s="12">
        <v>299</v>
      </c>
      <c r="I74" s="12">
        <v>277.04000000000002</v>
      </c>
      <c r="J74" s="12">
        <v>291.58</v>
      </c>
      <c r="K74" s="12">
        <v>-5.91</v>
      </c>
      <c r="L74" s="12">
        <v>297.49</v>
      </c>
      <c r="M74" s="12">
        <v>5</v>
      </c>
      <c r="N74" s="12">
        <v>1480</v>
      </c>
      <c r="O74" s="19">
        <v>44838.58489583333</v>
      </c>
      <c r="R74" s="18"/>
      <c r="AE74" s="22"/>
      <c r="AH74" s="20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9"/>
      <c r="AX74" s="20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9"/>
      <c r="BN74" s="20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9"/>
    </row>
    <row r="75" spans="1:79" x14ac:dyDescent="0.25">
      <c r="A75" s="13" t="s">
        <v>676</v>
      </c>
      <c r="B75" s="20" t="s">
        <v>545</v>
      </c>
      <c r="C75" s="12">
        <v>5</v>
      </c>
      <c r="D75" s="12">
        <v>438.03</v>
      </c>
      <c r="E75" s="12">
        <v>439.99</v>
      </c>
      <c r="F75" s="12">
        <v>10</v>
      </c>
      <c r="G75" s="12">
        <v>439.99</v>
      </c>
      <c r="H75" s="12">
        <v>446</v>
      </c>
      <c r="I75" s="12">
        <v>435.03</v>
      </c>
      <c r="J75" s="12">
        <v>440</v>
      </c>
      <c r="K75" s="12">
        <v>-8.19</v>
      </c>
      <c r="L75" s="12">
        <v>448.19</v>
      </c>
      <c r="M75" s="12">
        <v>5</v>
      </c>
      <c r="N75" s="12">
        <v>435</v>
      </c>
      <c r="O75" s="19">
        <v>44838.58489583333</v>
      </c>
      <c r="R75" s="18"/>
      <c r="AE75" s="22"/>
      <c r="AH75" s="20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9"/>
      <c r="AX75" s="20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9"/>
      <c r="BN75" s="20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9"/>
    </row>
    <row r="76" spans="1:79" x14ac:dyDescent="0.25">
      <c r="A76" s="13" t="s">
        <v>677</v>
      </c>
      <c r="B76" s="20" t="s">
        <v>546</v>
      </c>
      <c r="C76" s="12">
        <v>5</v>
      </c>
      <c r="D76" s="12">
        <v>461.04</v>
      </c>
      <c r="E76" s="12">
        <v>463.99</v>
      </c>
      <c r="F76" s="12">
        <v>15</v>
      </c>
      <c r="G76" s="12">
        <v>458.01</v>
      </c>
      <c r="H76" s="12">
        <v>470</v>
      </c>
      <c r="I76" s="12">
        <v>458.01</v>
      </c>
      <c r="J76" s="12">
        <v>470</v>
      </c>
      <c r="K76" s="12">
        <v>-0.79</v>
      </c>
      <c r="L76" s="12">
        <v>470.79</v>
      </c>
      <c r="M76" s="12">
        <v>5</v>
      </c>
      <c r="N76" s="12">
        <v>335</v>
      </c>
      <c r="O76" s="19">
        <v>44838.58489583333</v>
      </c>
      <c r="R76" s="18"/>
      <c r="AE76" s="22"/>
      <c r="AH76" s="20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9"/>
      <c r="AX76" s="20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9"/>
      <c r="BN76" s="20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9"/>
    </row>
    <row r="77" spans="1:79" x14ac:dyDescent="0.25">
      <c r="A77" s="13" t="s">
        <v>678</v>
      </c>
      <c r="B77" s="20" t="s">
        <v>555</v>
      </c>
      <c r="C77" s="12">
        <v>5</v>
      </c>
      <c r="D77" s="12">
        <v>467.29</v>
      </c>
      <c r="E77" s="12">
        <v>472.49</v>
      </c>
      <c r="F77" s="12">
        <v>5</v>
      </c>
      <c r="G77" s="12"/>
      <c r="H77" s="12"/>
      <c r="I77" s="12"/>
      <c r="J77" s="12"/>
      <c r="K77" s="12"/>
      <c r="L77" s="12">
        <v>480.89</v>
      </c>
      <c r="M77" s="12"/>
      <c r="N77" s="12"/>
      <c r="O77" s="19">
        <v>44838.58489583333</v>
      </c>
      <c r="R77" s="20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9"/>
      <c r="AH77" s="20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9"/>
      <c r="AX77" s="20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9"/>
      <c r="BN77" s="20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9"/>
    </row>
    <row r="78" spans="1:79" x14ac:dyDescent="0.25">
      <c r="A78" s="13" t="s">
        <v>679</v>
      </c>
      <c r="B78" s="20" t="s">
        <v>557</v>
      </c>
      <c r="C78" s="12">
        <v>5</v>
      </c>
      <c r="D78" s="12">
        <v>444.25</v>
      </c>
      <c r="E78" s="12">
        <v>456.25</v>
      </c>
      <c r="F78" s="12">
        <v>20</v>
      </c>
      <c r="G78" s="12"/>
      <c r="H78" s="12"/>
      <c r="I78" s="12"/>
      <c r="J78" s="12"/>
      <c r="K78" s="12"/>
      <c r="L78" s="12">
        <v>459.38</v>
      </c>
      <c r="M78" s="12"/>
      <c r="N78" s="12"/>
      <c r="O78" s="19">
        <v>44838.58489583333</v>
      </c>
      <c r="R78" s="20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9"/>
      <c r="AH78" s="20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9"/>
      <c r="AX78" s="20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9"/>
      <c r="BN78" s="20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9"/>
    </row>
    <row r="79" spans="1:79" x14ac:dyDescent="0.25">
      <c r="A79" s="13" t="s">
        <v>680</v>
      </c>
      <c r="B79" s="20" t="s">
        <v>558</v>
      </c>
      <c r="C79" s="12">
        <v>10</v>
      </c>
      <c r="D79" s="12">
        <v>407.25</v>
      </c>
      <c r="E79" s="12">
        <v>412.25</v>
      </c>
      <c r="F79" s="12">
        <v>10</v>
      </c>
      <c r="G79" s="12"/>
      <c r="H79" s="12"/>
      <c r="I79" s="12"/>
      <c r="J79" s="12"/>
      <c r="K79" s="12"/>
      <c r="L79" s="12">
        <v>412.71</v>
      </c>
      <c r="M79" s="12"/>
      <c r="N79" s="12"/>
      <c r="O79" s="19">
        <v>44838.584537037037</v>
      </c>
      <c r="R79" s="20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9"/>
      <c r="AH79" s="20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9"/>
      <c r="AX79" s="20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9"/>
      <c r="BN79" s="20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9"/>
    </row>
    <row r="80" spans="1:79" x14ac:dyDescent="0.25">
      <c r="A80" s="13" t="s">
        <v>681</v>
      </c>
      <c r="B80" s="20" t="s">
        <v>559</v>
      </c>
      <c r="C80" s="12">
        <v>5</v>
      </c>
      <c r="D80" s="12">
        <v>376.25</v>
      </c>
      <c r="E80" s="12">
        <v>384.25</v>
      </c>
      <c r="F80" s="12">
        <v>5</v>
      </c>
      <c r="G80" s="12"/>
      <c r="H80" s="12"/>
      <c r="I80" s="12"/>
      <c r="J80" s="12"/>
      <c r="K80" s="12"/>
      <c r="L80" s="12">
        <v>380.96</v>
      </c>
      <c r="M80" s="12"/>
      <c r="N80" s="12"/>
      <c r="O80" s="19">
        <v>44838.584537037037</v>
      </c>
      <c r="R80" s="18"/>
      <c r="AE80" s="22"/>
    </row>
    <row r="81" spans="1:31" x14ac:dyDescent="0.25">
      <c r="A81" s="13" t="s">
        <v>682</v>
      </c>
      <c r="B81" s="20" t="s">
        <v>567</v>
      </c>
      <c r="C81" s="12">
        <v>5</v>
      </c>
      <c r="D81" s="12">
        <v>362.5</v>
      </c>
      <c r="E81" s="12"/>
      <c r="F81" s="12"/>
      <c r="G81" s="12"/>
      <c r="H81" s="12"/>
      <c r="I81" s="12"/>
      <c r="J81" s="12"/>
      <c r="K81" s="12"/>
      <c r="L81" s="12">
        <v>370.46</v>
      </c>
      <c r="M81" s="12"/>
      <c r="N81" s="12"/>
      <c r="O81" s="19">
        <v>44838.584537037037</v>
      </c>
      <c r="R81" s="18"/>
      <c r="AE81" s="22"/>
    </row>
    <row r="82" spans="1:31" x14ac:dyDescent="0.25">
      <c r="A82" s="13" t="s">
        <v>683</v>
      </c>
      <c r="B82" s="20" t="s">
        <v>568</v>
      </c>
      <c r="C82" s="12"/>
      <c r="D82" s="12"/>
      <c r="E82" s="12"/>
      <c r="F82" s="12"/>
      <c r="G82" s="12"/>
      <c r="H82" s="12"/>
      <c r="I82" s="12"/>
      <c r="J82" s="12"/>
      <c r="K82" s="12"/>
      <c r="L82" s="12">
        <v>367.16</v>
      </c>
      <c r="M82" s="12"/>
      <c r="N82" s="12"/>
      <c r="O82" s="19">
        <v>44838.210590277777</v>
      </c>
      <c r="R82" s="18"/>
      <c r="AE82" s="22"/>
    </row>
    <row r="83" spans="1:31" x14ac:dyDescent="0.25">
      <c r="A83" s="13" t="s">
        <v>684</v>
      </c>
      <c r="B83" s="20" t="s">
        <v>569</v>
      </c>
      <c r="C83" s="12"/>
      <c r="D83" s="12"/>
      <c r="E83" s="12"/>
      <c r="F83" s="12"/>
      <c r="G83" s="12"/>
      <c r="H83" s="12"/>
      <c r="I83" s="12"/>
      <c r="J83" s="12"/>
      <c r="K83" s="12"/>
      <c r="L83" s="12">
        <v>369.48</v>
      </c>
      <c r="M83" s="12"/>
      <c r="N83" s="12"/>
      <c r="O83" s="19">
        <v>44838.210590277777</v>
      </c>
      <c r="R83" s="18"/>
      <c r="AE83" s="22"/>
    </row>
    <row r="84" spans="1:31" x14ac:dyDescent="0.25">
      <c r="A84" s="13" t="s">
        <v>685</v>
      </c>
      <c r="B84" s="20" t="s">
        <v>537</v>
      </c>
      <c r="C84" s="12">
        <v>5</v>
      </c>
      <c r="D84" s="12">
        <v>460.01</v>
      </c>
      <c r="E84" s="12">
        <v>464.22</v>
      </c>
      <c r="F84" s="12">
        <v>5</v>
      </c>
      <c r="G84" s="12">
        <v>459</v>
      </c>
      <c r="H84" s="12">
        <v>463.5</v>
      </c>
      <c r="I84" s="12">
        <v>459</v>
      </c>
      <c r="J84" s="12">
        <v>463.5</v>
      </c>
      <c r="K84" s="12">
        <v>-6.5019999999999998</v>
      </c>
      <c r="L84" s="12">
        <v>470.00200000000001</v>
      </c>
      <c r="M84" s="12">
        <v>5</v>
      </c>
      <c r="N84" s="12">
        <v>35</v>
      </c>
      <c r="O84" s="19">
        <v>44838.58489583333</v>
      </c>
      <c r="R84" s="18"/>
      <c r="AE84" s="22"/>
    </row>
    <row r="85" spans="1:31" x14ac:dyDescent="0.25">
      <c r="A85" s="13" t="s">
        <v>686</v>
      </c>
      <c r="B85" s="20" t="s">
        <v>547</v>
      </c>
      <c r="C85" s="12"/>
      <c r="D85" s="12"/>
      <c r="E85" s="12"/>
      <c r="F85" s="12"/>
      <c r="G85" s="12"/>
      <c r="H85" s="12"/>
      <c r="I85" s="12"/>
      <c r="J85" s="12"/>
      <c r="K85" s="12"/>
      <c r="L85" s="12">
        <v>387.96499999999997</v>
      </c>
      <c r="M85" s="12"/>
      <c r="N85" s="12"/>
      <c r="O85" s="19">
        <v>44838.210682870369</v>
      </c>
      <c r="R85" s="18"/>
      <c r="AE85" s="22"/>
    </row>
    <row r="86" spans="1:31" x14ac:dyDescent="0.25">
      <c r="A86" s="13" t="s">
        <v>687</v>
      </c>
      <c r="B86" s="20" t="s">
        <v>548</v>
      </c>
      <c r="C86" s="12"/>
      <c r="D86" s="12"/>
      <c r="E86" s="12"/>
      <c r="F86" s="12"/>
      <c r="G86" s="12"/>
      <c r="H86" s="12"/>
      <c r="I86" s="12"/>
      <c r="J86" s="12"/>
      <c r="K86" s="12"/>
      <c r="L86" s="12">
        <v>373.74</v>
      </c>
      <c r="M86" s="12"/>
      <c r="N86" s="12"/>
      <c r="O86" s="19">
        <v>44838.210682870369</v>
      </c>
      <c r="R86" s="18"/>
      <c r="AE86" s="22"/>
    </row>
    <row r="87" spans="1:31" x14ac:dyDescent="0.25">
      <c r="A87" s="13" t="s">
        <v>688</v>
      </c>
      <c r="B87" s="20" t="s">
        <v>549</v>
      </c>
      <c r="C87" s="12">
        <v>15</v>
      </c>
      <c r="D87" s="12">
        <v>388.05</v>
      </c>
      <c r="E87" s="12">
        <v>405</v>
      </c>
      <c r="F87" s="12">
        <v>10</v>
      </c>
      <c r="G87" s="12"/>
      <c r="H87" s="12"/>
      <c r="I87" s="12"/>
      <c r="J87" s="12"/>
      <c r="K87" s="12"/>
      <c r="L87" s="12">
        <v>397.69900000000001</v>
      </c>
      <c r="M87" s="12"/>
      <c r="N87" s="12"/>
      <c r="O87" s="19">
        <v>44838.584780092591</v>
      </c>
      <c r="R87" s="18"/>
      <c r="AE87" s="22"/>
    </row>
    <row r="88" spans="1:31" x14ac:dyDescent="0.25">
      <c r="A88" s="13" t="s">
        <v>689</v>
      </c>
      <c r="B88" s="20" t="s">
        <v>560</v>
      </c>
      <c r="C88" s="12">
        <v>5</v>
      </c>
      <c r="D88" s="12">
        <v>390</v>
      </c>
      <c r="E88" s="12">
        <v>406.99</v>
      </c>
      <c r="F88" s="12">
        <v>10</v>
      </c>
      <c r="G88" s="12"/>
      <c r="H88" s="12"/>
      <c r="I88" s="12"/>
      <c r="J88" s="12"/>
      <c r="K88" s="12"/>
      <c r="L88" s="12">
        <v>400.923</v>
      </c>
      <c r="M88" s="12"/>
      <c r="N88" s="12"/>
      <c r="O88" s="19">
        <v>44838.584282407406</v>
      </c>
      <c r="R88" s="18"/>
      <c r="AE88" s="22"/>
    </row>
    <row r="89" spans="1:31" x14ac:dyDescent="0.25">
      <c r="A89" s="13" t="s">
        <v>690</v>
      </c>
      <c r="B89" s="20" t="s">
        <v>561</v>
      </c>
      <c r="C89" s="12"/>
      <c r="D89" s="12"/>
      <c r="E89" s="12"/>
      <c r="F89" s="12"/>
      <c r="G89" s="12"/>
      <c r="H89" s="12"/>
      <c r="I89" s="12"/>
      <c r="J89" s="12"/>
      <c r="K89" s="12"/>
      <c r="L89" s="12">
        <v>255.05199999999999</v>
      </c>
      <c r="M89" s="12"/>
      <c r="N89" s="12"/>
      <c r="O89" s="19">
        <v>44838.210682870369</v>
      </c>
      <c r="R89" s="18"/>
      <c r="AE89" s="22"/>
    </row>
    <row r="90" spans="1:31" x14ac:dyDescent="0.25">
      <c r="A90" s="13" t="s">
        <v>691</v>
      </c>
      <c r="B90" s="20" t="s">
        <v>536</v>
      </c>
      <c r="C90" s="12">
        <v>5</v>
      </c>
      <c r="D90" s="12">
        <v>372.81</v>
      </c>
      <c r="E90" s="12">
        <v>378.09</v>
      </c>
      <c r="F90" s="12">
        <v>5</v>
      </c>
      <c r="G90" s="12"/>
      <c r="H90" s="12"/>
      <c r="I90" s="12"/>
      <c r="J90" s="12"/>
      <c r="K90" s="12"/>
      <c r="L90" s="12">
        <v>380.81400000000002</v>
      </c>
      <c r="M90" s="12"/>
      <c r="N90" s="12"/>
      <c r="O90" s="19">
        <v>44838.58489583333</v>
      </c>
      <c r="R90" s="18"/>
      <c r="AE90" s="22"/>
    </row>
    <row r="91" spans="1:31" x14ac:dyDescent="0.25">
      <c r="A91" s="13" t="s">
        <v>692</v>
      </c>
      <c r="B91" s="20" t="s">
        <v>538</v>
      </c>
      <c r="C91" s="12">
        <v>5</v>
      </c>
      <c r="D91" s="12">
        <v>391.27</v>
      </c>
      <c r="E91" s="12">
        <v>398.09</v>
      </c>
      <c r="F91" s="12">
        <v>10</v>
      </c>
      <c r="G91" s="12"/>
      <c r="H91" s="12"/>
      <c r="I91" s="12"/>
      <c r="J91" s="12"/>
      <c r="K91" s="12"/>
      <c r="L91" s="12">
        <v>399.30200000000002</v>
      </c>
      <c r="M91" s="12"/>
      <c r="N91" s="12"/>
      <c r="O91" s="19">
        <v>44838.58489583333</v>
      </c>
      <c r="R91" s="18"/>
      <c r="AE91" s="22"/>
    </row>
    <row r="92" spans="1:31" x14ac:dyDescent="0.25">
      <c r="A92" s="13" t="s">
        <v>693</v>
      </c>
      <c r="B92" s="20" t="s">
        <v>539</v>
      </c>
      <c r="C92" s="12"/>
      <c r="D92" s="12"/>
      <c r="E92" s="12"/>
      <c r="F92" s="12"/>
      <c r="G92" s="12"/>
      <c r="H92" s="12"/>
      <c r="I92" s="12"/>
      <c r="J92" s="12"/>
      <c r="K92" s="12"/>
      <c r="L92" s="12">
        <v>243.52</v>
      </c>
      <c r="M92" s="12"/>
      <c r="N92" s="12"/>
      <c r="O92" s="19">
        <v>44838.210682870369</v>
      </c>
      <c r="R92" s="18"/>
      <c r="AE92" s="22"/>
    </row>
    <row r="93" spans="1:31" x14ac:dyDescent="0.25">
      <c r="A93" s="13" t="s">
        <v>694</v>
      </c>
      <c r="B93" s="20" t="s">
        <v>556</v>
      </c>
      <c r="C93" s="12"/>
      <c r="D93" s="12"/>
      <c r="E93" s="12"/>
      <c r="F93" s="12"/>
      <c r="G93" s="12"/>
      <c r="H93" s="12"/>
      <c r="I93" s="12"/>
      <c r="J93" s="12"/>
      <c r="K93" s="12"/>
      <c r="L93" s="12">
        <v>252.363</v>
      </c>
      <c r="M93" s="12"/>
      <c r="N93" s="12"/>
      <c r="O93" s="19">
        <v>44838.210682870369</v>
      </c>
      <c r="R93" s="18"/>
      <c r="AE93" s="22"/>
    </row>
    <row r="94" spans="1:31" x14ac:dyDescent="0.25">
      <c r="A94" s="13" t="s">
        <v>695</v>
      </c>
      <c r="B94" s="20" t="s">
        <v>535</v>
      </c>
      <c r="C94" s="12"/>
      <c r="D94" s="12"/>
      <c r="E94" s="12"/>
      <c r="F94" s="12"/>
      <c r="G94" s="12"/>
      <c r="H94" s="12"/>
      <c r="I94" s="12"/>
      <c r="J94" s="12"/>
      <c r="K94" s="12"/>
      <c r="L94" s="12">
        <v>407.06099999999998</v>
      </c>
      <c r="M94" s="12"/>
      <c r="N94" s="12"/>
      <c r="O94" s="19">
        <v>44838.210682870369</v>
      </c>
      <c r="R94" s="18"/>
      <c r="AE94" s="22"/>
    </row>
    <row r="95" spans="1:31" x14ac:dyDescent="0.25">
      <c r="A95" s="13" t="s">
        <v>696</v>
      </c>
      <c r="B95" s="20" t="s">
        <v>540</v>
      </c>
      <c r="C95" s="12"/>
      <c r="D95" s="12"/>
      <c r="E95" s="12"/>
      <c r="F95" s="12"/>
      <c r="G95" s="12"/>
      <c r="H95" s="12"/>
      <c r="I95" s="12"/>
      <c r="J95" s="12"/>
      <c r="K95" s="12"/>
      <c r="L95" s="12">
        <v>283.47399999999999</v>
      </c>
      <c r="M95" s="12"/>
      <c r="N95" s="12"/>
      <c r="O95" s="19">
        <v>44838.210682870369</v>
      </c>
      <c r="R95" s="18"/>
      <c r="AE95" s="22"/>
    </row>
    <row r="96" spans="1:31" x14ac:dyDescent="0.25">
      <c r="A96" s="13" t="s">
        <v>697</v>
      </c>
      <c r="B96" s="20" t="s">
        <v>541</v>
      </c>
      <c r="C96" s="12"/>
      <c r="D96" s="12"/>
      <c r="E96" s="12"/>
      <c r="F96" s="12"/>
      <c r="G96" s="12"/>
      <c r="H96" s="12"/>
      <c r="I96" s="12"/>
      <c r="J96" s="12"/>
      <c r="K96" s="12"/>
      <c r="L96" s="12">
        <v>218.91499999999999</v>
      </c>
      <c r="M96" s="12"/>
      <c r="N96" s="12"/>
      <c r="O96" s="19">
        <v>44838.210682870369</v>
      </c>
      <c r="R96" s="18"/>
      <c r="AE96" s="22"/>
    </row>
    <row r="97" spans="1:47" x14ac:dyDescent="0.25">
      <c r="A97" s="13" t="s">
        <v>325</v>
      </c>
      <c r="B97" s="20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9"/>
      <c r="AH97" s="18"/>
      <c r="AU97" s="22"/>
    </row>
    <row r="98" spans="1:47" x14ac:dyDescent="0.25">
      <c r="A98" s="13" t="s">
        <v>326</v>
      </c>
      <c r="B98" s="20" t="s">
        <v>544</v>
      </c>
      <c r="C98" s="12"/>
      <c r="D98" s="12"/>
      <c r="E98" s="12"/>
      <c r="F98" s="12"/>
      <c r="G98" s="12"/>
      <c r="H98" s="12"/>
      <c r="I98" s="12"/>
      <c r="J98" s="12"/>
      <c r="K98" s="12"/>
      <c r="L98" s="12">
        <v>299</v>
      </c>
      <c r="M98" s="12"/>
      <c r="N98" s="12"/>
      <c r="O98" s="19">
        <v>44838.146597222221</v>
      </c>
      <c r="AH98" s="18"/>
      <c r="AU98" s="22"/>
    </row>
    <row r="99" spans="1:47" x14ac:dyDescent="0.25">
      <c r="A99" s="13" t="s">
        <v>327</v>
      </c>
      <c r="B99" s="20" t="s">
        <v>545</v>
      </c>
      <c r="C99" s="12"/>
      <c r="D99" s="12"/>
      <c r="E99" s="12"/>
      <c r="F99" s="12"/>
      <c r="G99" s="12"/>
      <c r="H99" s="12"/>
      <c r="I99" s="12"/>
      <c r="J99" s="12"/>
      <c r="K99" s="12"/>
      <c r="L99" s="12">
        <v>476</v>
      </c>
      <c r="M99" s="12"/>
      <c r="N99" s="12"/>
      <c r="O99" s="19">
        <v>44838.146597222221</v>
      </c>
      <c r="AH99" s="18"/>
      <c r="AU99" s="22"/>
    </row>
    <row r="100" spans="1:47" x14ac:dyDescent="0.25">
      <c r="A100" s="13" t="s">
        <v>328</v>
      </c>
      <c r="B100" s="20" t="s">
        <v>546</v>
      </c>
      <c r="C100" s="12"/>
      <c r="D100" s="12"/>
      <c r="E100" s="12"/>
      <c r="F100" s="12"/>
      <c r="G100" s="12"/>
      <c r="H100" s="12"/>
      <c r="I100" s="12"/>
      <c r="J100" s="12"/>
      <c r="K100" s="12"/>
      <c r="L100" s="12">
        <v>475</v>
      </c>
      <c r="M100" s="12"/>
      <c r="N100" s="12"/>
      <c r="O100" s="19">
        <v>44838.146597222221</v>
      </c>
      <c r="AH100" s="18"/>
      <c r="AU100" s="22"/>
    </row>
    <row r="101" spans="1:47" x14ac:dyDescent="0.25">
      <c r="A101" s="13" t="s">
        <v>329</v>
      </c>
      <c r="B101" s="20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9"/>
      <c r="AH101" s="18"/>
      <c r="AU101" s="22"/>
    </row>
    <row r="102" spans="1:47" x14ac:dyDescent="0.25">
      <c r="A102" s="13" t="s">
        <v>330</v>
      </c>
      <c r="B102" s="20" t="s">
        <v>557</v>
      </c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9">
        <v>44739.00371527778</v>
      </c>
    </row>
    <row r="103" spans="1:47" x14ac:dyDescent="0.25">
      <c r="A103" s="13" t="s">
        <v>331</v>
      </c>
      <c r="B103" s="20" t="s">
        <v>558</v>
      </c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9">
        <v>44739.003750000003</v>
      </c>
    </row>
    <row r="104" spans="1:47" x14ac:dyDescent="0.25">
      <c r="A104" s="13" t="s">
        <v>332</v>
      </c>
      <c r="B104" s="20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9"/>
    </row>
    <row r="105" spans="1:47" x14ac:dyDescent="0.25">
      <c r="A105" s="13" t="s">
        <v>333</v>
      </c>
      <c r="B105" s="20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9"/>
    </row>
    <row r="106" spans="1:47" x14ac:dyDescent="0.25">
      <c r="A106" s="13" t="s">
        <v>334</v>
      </c>
      <c r="B106" s="20" t="s">
        <v>537</v>
      </c>
      <c r="C106" s="12"/>
      <c r="D106" s="12"/>
      <c r="E106" s="12"/>
      <c r="F106" s="12"/>
      <c r="G106" s="12">
        <v>460</v>
      </c>
      <c r="H106" s="12">
        <v>460</v>
      </c>
      <c r="I106" s="12">
        <v>460</v>
      </c>
      <c r="J106" s="12">
        <v>460</v>
      </c>
      <c r="K106" s="12">
        <v>-29.96</v>
      </c>
      <c r="L106" s="12">
        <v>489.96</v>
      </c>
      <c r="M106" s="12"/>
      <c r="N106" s="12"/>
      <c r="O106" s="19">
        <v>44838.488032407404</v>
      </c>
      <c r="AH106" s="18"/>
      <c r="AU106" s="22"/>
    </row>
    <row r="107" spans="1:47" x14ac:dyDescent="0.25">
      <c r="A107" s="13" t="s">
        <v>335</v>
      </c>
      <c r="B107" s="20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9"/>
      <c r="AH107" s="18"/>
      <c r="AU107" s="22"/>
    </row>
    <row r="108" spans="1:47" x14ac:dyDescent="0.25">
      <c r="A108" s="13" t="s">
        <v>336</v>
      </c>
      <c r="B108" s="20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9"/>
    </row>
    <row r="109" spans="1:47" x14ac:dyDescent="0.25">
      <c r="A109" s="13" t="s">
        <v>337</v>
      </c>
      <c r="B109" s="20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9"/>
      <c r="AH109" s="18"/>
      <c r="AU109" s="22"/>
    </row>
    <row r="110" spans="1:47" x14ac:dyDescent="0.25">
      <c r="A110" s="13" t="s">
        <v>338</v>
      </c>
      <c r="B110" s="20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9"/>
      <c r="AH110" s="18"/>
      <c r="AU110" s="22"/>
    </row>
    <row r="111" spans="1:47" x14ac:dyDescent="0.25">
      <c r="A111" s="13" t="s">
        <v>339</v>
      </c>
      <c r="B111" s="20" t="s">
        <v>536</v>
      </c>
      <c r="C111" s="12"/>
      <c r="D111" s="12"/>
      <c r="E111" s="12"/>
      <c r="F111" s="12"/>
      <c r="G111" s="12"/>
      <c r="H111" s="12"/>
      <c r="I111" s="12"/>
      <c r="J111" s="12"/>
      <c r="K111" s="12"/>
      <c r="L111" s="12">
        <v>395</v>
      </c>
      <c r="M111" s="12"/>
      <c r="N111" s="12"/>
      <c r="O111" s="19">
        <v>44838.146597222221</v>
      </c>
      <c r="AH111" s="18"/>
      <c r="AU111" s="22"/>
    </row>
    <row r="112" spans="1:47" x14ac:dyDescent="0.25">
      <c r="A112" s="13" t="s">
        <v>340</v>
      </c>
      <c r="B112" s="20" t="s">
        <v>538</v>
      </c>
      <c r="C112" s="12"/>
      <c r="D112" s="12"/>
      <c r="E112" s="12"/>
      <c r="F112" s="12"/>
      <c r="G112" s="12"/>
      <c r="H112" s="12"/>
      <c r="I112" s="12"/>
      <c r="J112" s="12"/>
      <c r="K112" s="12"/>
      <c r="L112" s="12">
        <v>453</v>
      </c>
      <c r="M112" s="12"/>
      <c r="N112" s="12"/>
      <c r="O112" s="19">
        <v>44801.003472222219</v>
      </c>
      <c r="AH112" s="18"/>
      <c r="AU112" s="22"/>
    </row>
    <row r="113" spans="1:63" x14ac:dyDescent="0.25">
      <c r="A113" s="13" t="s">
        <v>341</v>
      </c>
      <c r="B113" s="20" t="s">
        <v>539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9">
        <v>44765.003634259258</v>
      </c>
      <c r="AH113" s="18"/>
      <c r="AU113" s="22"/>
    </row>
    <row r="114" spans="1:63" x14ac:dyDescent="0.25">
      <c r="A114" s="13" t="s">
        <v>342</v>
      </c>
      <c r="B114" s="20" t="s">
        <v>556</v>
      </c>
      <c r="C114" s="12"/>
      <c r="D114" s="12"/>
      <c r="E114" s="12"/>
      <c r="F114" s="12"/>
      <c r="G114" s="12"/>
      <c r="H114" s="12"/>
      <c r="I114" s="12"/>
      <c r="J114" s="12"/>
      <c r="K114" s="12"/>
      <c r="L114" s="12">
        <v>427.45</v>
      </c>
      <c r="M114" s="12"/>
      <c r="N114" s="12"/>
      <c r="O114" s="19">
        <v>44803.003472222219</v>
      </c>
      <c r="AH114" s="18"/>
      <c r="AU114" s="22"/>
    </row>
    <row r="115" spans="1:63" x14ac:dyDescent="0.25">
      <c r="A115" s="13" t="s">
        <v>343</v>
      </c>
      <c r="B115" s="20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9"/>
    </row>
    <row r="116" spans="1:63" x14ac:dyDescent="0.25">
      <c r="A116" s="13" t="s">
        <v>344</v>
      </c>
      <c r="B116" s="20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9"/>
    </row>
    <row r="117" spans="1:63" x14ac:dyDescent="0.25">
      <c r="A117" s="13" t="s">
        <v>170</v>
      </c>
      <c r="B117" s="20" t="s">
        <v>544</v>
      </c>
      <c r="C117" s="12"/>
      <c r="D117" s="12">
        <v>0</v>
      </c>
      <c r="E117" s="12">
        <v>0</v>
      </c>
      <c r="F117" s="12"/>
      <c r="G117" s="12"/>
      <c r="H117" s="12"/>
      <c r="I117" s="12"/>
      <c r="J117" s="12"/>
      <c r="K117" s="12"/>
      <c r="L117" s="12">
        <v>317.5</v>
      </c>
      <c r="M117" s="12"/>
      <c r="N117" s="12">
        <v>0</v>
      </c>
      <c r="O117" s="19">
        <v>44838.182326388887</v>
      </c>
      <c r="AX117" s="18"/>
      <c r="BK117" s="22"/>
    </row>
    <row r="118" spans="1:63" x14ac:dyDescent="0.25">
      <c r="A118" s="13" t="s">
        <v>171</v>
      </c>
      <c r="B118" s="20" t="s">
        <v>545</v>
      </c>
      <c r="C118" s="12"/>
      <c r="D118" s="12">
        <v>0</v>
      </c>
      <c r="E118" s="12">
        <v>0</v>
      </c>
      <c r="F118" s="12"/>
      <c r="G118" s="12"/>
      <c r="H118" s="12"/>
      <c r="I118" s="12"/>
      <c r="J118" s="12"/>
      <c r="K118" s="12"/>
      <c r="L118" s="12">
        <v>514</v>
      </c>
      <c r="M118" s="12"/>
      <c r="N118" s="12">
        <v>0</v>
      </c>
      <c r="O118" s="19">
        <v>44838.182326388887</v>
      </c>
      <c r="AX118" s="18"/>
      <c r="BK118" s="22"/>
    </row>
    <row r="119" spans="1:63" x14ac:dyDescent="0.25">
      <c r="A119" s="13" t="s">
        <v>172</v>
      </c>
      <c r="B119" s="20" t="s">
        <v>546</v>
      </c>
      <c r="C119" s="12"/>
      <c r="D119" s="12">
        <v>0</v>
      </c>
      <c r="E119" s="12">
        <v>0</v>
      </c>
      <c r="F119" s="12"/>
      <c r="G119" s="12"/>
      <c r="H119" s="12"/>
      <c r="I119" s="12"/>
      <c r="J119" s="12"/>
      <c r="K119" s="12"/>
      <c r="L119" s="12">
        <v>555</v>
      </c>
      <c r="M119" s="12"/>
      <c r="N119" s="12">
        <v>0</v>
      </c>
      <c r="O119" s="19">
        <v>44829.003634259258</v>
      </c>
      <c r="AX119" s="18"/>
      <c r="BK119" s="22"/>
    </row>
    <row r="120" spans="1:63" x14ac:dyDescent="0.25">
      <c r="A120" s="13" t="s">
        <v>173</v>
      </c>
      <c r="B120" s="20" t="s">
        <v>555</v>
      </c>
      <c r="C120" s="12"/>
      <c r="D120" s="12">
        <v>0</v>
      </c>
      <c r="E120" s="12">
        <v>0</v>
      </c>
      <c r="F120" s="12"/>
      <c r="G120" s="12"/>
      <c r="H120" s="12"/>
      <c r="I120" s="12"/>
      <c r="J120" s="12"/>
      <c r="K120" s="12"/>
      <c r="L120" s="12">
        <v>529</v>
      </c>
      <c r="M120" s="12"/>
      <c r="N120" s="12">
        <v>0</v>
      </c>
      <c r="O120" s="19">
        <v>44835.003657407404</v>
      </c>
      <c r="AX120" s="18"/>
      <c r="BK120" s="22"/>
    </row>
    <row r="121" spans="1:63" x14ac:dyDescent="0.25">
      <c r="A121" s="13" t="s">
        <v>174</v>
      </c>
      <c r="B121" s="20" t="s">
        <v>557</v>
      </c>
      <c r="C121" s="12"/>
      <c r="D121" s="12">
        <v>0</v>
      </c>
      <c r="E121" s="12">
        <v>0</v>
      </c>
      <c r="F121" s="12"/>
      <c r="G121" s="12"/>
      <c r="H121" s="12"/>
      <c r="I121" s="12"/>
      <c r="J121" s="12"/>
      <c r="K121" s="12"/>
      <c r="L121" s="12">
        <v>502</v>
      </c>
      <c r="M121" s="12"/>
      <c r="N121" s="12">
        <v>0</v>
      </c>
      <c r="O121" s="19">
        <v>44835.003657407404</v>
      </c>
      <c r="AX121" s="18"/>
      <c r="BK121" s="22"/>
    </row>
    <row r="122" spans="1:63" x14ac:dyDescent="0.25">
      <c r="A122" s="13" t="s">
        <v>175</v>
      </c>
      <c r="B122" s="20" t="s">
        <v>558</v>
      </c>
      <c r="C122" s="12"/>
      <c r="D122" s="12">
        <v>0</v>
      </c>
      <c r="E122" s="12">
        <v>0</v>
      </c>
      <c r="F122" s="12"/>
      <c r="G122" s="12"/>
      <c r="H122" s="12"/>
      <c r="I122" s="12"/>
      <c r="J122" s="12"/>
      <c r="K122" s="12"/>
      <c r="L122" s="12">
        <v>450</v>
      </c>
      <c r="M122" s="12"/>
      <c r="N122" s="12">
        <v>0</v>
      </c>
      <c r="O122" s="19">
        <v>44821.003587962965</v>
      </c>
      <c r="AX122" s="18"/>
      <c r="BK122" s="22"/>
    </row>
    <row r="123" spans="1:63" x14ac:dyDescent="0.25">
      <c r="A123" s="13" t="s">
        <v>176</v>
      </c>
      <c r="B123" s="20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9"/>
      <c r="AX123" s="18"/>
      <c r="BK123" s="22"/>
    </row>
    <row r="124" spans="1:63" x14ac:dyDescent="0.25">
      <c r="A124" s="13" t="s">
        <v>177</v>
      </c>
      <c r="B124" s="20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9"/>
      <c r="AX124" s="18"/>
      <c r="BK124" s="22"/>
    </row>
    <row r="125" spans="1:63" x14ac:dyDescent="0.25">
      <c r="A125" s="13" t="s">
        <v>178</v>
      </c>
      <c r="B125" s="20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9"/>
    </row>
    <row r="126" spans="1:63" x14ac:dyDescent="0.25">
      <c r="A126" s="13" t="s">
        <v>179</v>
      </c>
      <c r="B126" s="20" t="s">
        <v>537</v>
      </c>
      <c r="C126" s="12"/>
      <c r="D126" s="12">
        <v>0</v>
      </c>
      <c r="E126" s="12">
        <v>0</v>
      </c>
      <c r="F126" s="12"/>
      <c r="G126" s="12"/>
      <c r="H126" s="12"/>
      <c r="I126" s="12"/>
      <c r="J126" s="12"/>
      <c r="K126" s="12"/>
      <c r="L126" s="12">
        <v>490.25</v>
      </c>
      <c r="M126" s="12"/>
      <c r="N126" s="12">
        <v>0</v>
      </c>
      <c r="O126" s="19">
        <v>44838.182349537034</v>
      </c>
      <c r="AX126" s="18"/>
      <c r="BK126" s="22"/>
    </row>
    <row r="127" spans="1:63" x14ac:dyDescent="0.25">
      <c r="A127" s="13" t="s">
        <v>180</v>
      </c>
      <c r="B127" s="20" t="s">
        <v>547</v>
      </c>
      <c r="C127" s="12"/>
      <c r="D127" s="12">
        <v>0</v>
      </c>
      <c r="E127" s="12">
        <v>0</v>
      </c>
      <c r="F127" s="12"/>
      <c r="G127" s="12"/>
      <c r="H127" s="12"/>
      <c r="I127" s="12"/>
      <c r="J127" s="12"/>
      <c r="K127" s="12"/>
      <c r="L127" s="12"/>
      <c r="M127" s="12"/>
      <c r="N127" s="12">
        <v>0</v>
      </c>
      <c r="O127" s="19">
        <v>44773.003576388888</v>
      </c>
      <c r="AX127" s="18"/>
      <c r="BK127" s="22"/>
    </row>
    <row r="128" spans="1:63" x14ac:dyDescent="0.25">
      <c r="A128" s="13" t="s">
        <v>181</v>
      </c>
      <c r="B128" s="20" t="s">
        <v>548</v>
      </c>
      <c r="C128" s="12"/>
      <c r="D128" s="12">
        <v>0</v>
      </c>
      <c r="E128" s="12">
        <v>0</v>
      </c>
      <c r="F128" s="12"/>
      <c r="G128" s="12"/>
      <c r="H128" s="12"/>
      <c r="I128" s="12"/>
      <c r="J128" s="12"/>
      <c r="K128" s="12"/>
      <c r="L128" s="12">
        <v>407.5</v>
      </c>
      <c r="M128" s="12"/>
      <c r="N128" s="12">
        <v>0</v>
      </c>
      <c r="O128" s="19">
        <v>44835.003657407404</v>
      </c>
      <c r="AX128" s="18"/>
      <c r="BK128" s="22"/>
    </row>
    <row r="129" spans="1:63" x14ac:dyDescent="0.25">
      <c r="A129" s="13" t="s">
        <v>182</v>
      </c>
      <c r="B129" s="20" t="s">
        <v>549</v>
      </c>
      <c r="C129" s="12"/>
      <c r="D129" s="12">
        <v>0</v>
      </c>
      <c r="E129" s="12">
        <v>0</v>
      </c>
      <c r="F129" s="12"/>
      <c r="G129" s="12"/>
      <c r="H129" s="12"/>
      <c r="I129" s="12"/>
      <c r="J129" s="12"/>
      <c r="K129" s="12"/>
      <c r="L129" s="12">
        <v>420</v>
      </c>
      <c r="M129" s="12"/>
      <c r="N129" s="12">
        <v>0</v>
      </c>
      <c r="O129" s="19">
        <v>44825.003634259258</v>
      </c>
      <c r="AX129" s="18"/>
      <c r="BK129" s="22"/>
    </row>
    <row r="130" spans="1:63" x14ac:dyDescent="0.25">
      <c r="A130" s="13" t="s">
        <v>183</v>
      </c>
      <c r="B130" s="20" t="s">
        <v>560</v>
      </c>
      <c r="C130" s="12"/>
      <c r="D130" s="12">
        <v>0</v>
      </c>
      <c r="E130" s="12">
        <v>0</v>
      </c>
      <c r="F130" s="12"/>
      <c r="G130" s="12"/>
      <c r="H130" s="12"/>
      <c r="I130" s="12"/>
      <c r="J130" s="12"/>
      <c r="K130" s="12"/>
      <c r="L130" s="12">
        <v>455</v>
      </c>
      <c r="M130" s="12"/>
      <c r="N130" s="12">
        <v>0</v>
      </c>
      <c r="O130" s="19">
        <v>44825.003634259258</v>
      </c>
      <c r="AX130" s="18"/>
      <c r="BK130" s="22"/>
    </row>
    <row r="131" spans="1:63" x14ac:dyDescent="0.25">
      <c r="A131" s="13" t="s">
        <v>184</v>
      </c>
      <c r="B131" s="20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9"/>
    </row>
    <row r="132" spans="1:63" x14ac:dyDescent="0.25">
      <c r="A132" s="13" t="s">
        <v>185</v>
      </c>
      <c r="B132" s="20" t="s">
        <v>536</v>
      </c>
      <c r="C132" s="12">
        <v>10</v>
      </c>
      <c r="D132" s="12">
        <v>370</v>
      </c>
      <c r="E132" s="12">
        <v>390</v>
      </c>
      <c r="F132" s="12">
        <v>10</v>
      </c>
      <c r="G132" s="12"/>
      <c r="H132" s="12"/>
      <c r="I132" s="12"/>
      <c r="J132" s="12"/>
      <c r="K132" s="12"/>
      <c r="L132" s="12">
        <v>396</v>
      </c>
      <c r="M132" s="12"/>
      <c r="N132" s="12">
        <v>0</v>
      </c>
      <c r="O132" s="19">
        <v>44838.442384259259</v>
      </c>
      <c r="AX132" s="18"/>
      <c r="BK132" s="22"/>
    </row>
    <row r="133" spans="1:63" x14ac:dyDescent="0.25">
      <c r="A133" s="13" t="s">
        <v>186</v>
      </c>
      <c r="B133" s="20" t="s">
        <v>538</v>
      </c>
      <c r="C133" s="12"/>
      <c r="D133" s="12">
        <v>0</v>
      </c>
      <c r="E133" s="12">
        <v>0</v>
      </c>
      <c r="F133" s="12"/>
      <c r="G133" s="12"/>
      <c r="H133" s="12"/>
      <c r="I133" s="12"/>
      <c r="J133" s="12"/>
      <c r="K133" s="12"/>
      <c r="L133" s="12">
        <v>435</v>
      </c>
      <c r="M133" s="12"/>
      <c r="N133" s="12">
        <v>0</v>
      </c>
      <c r="O133" s="19">
        <v>44835.003634259258</v>
      </c>
      <c r="AX133" s="18"/>
      <c r="BK133" s="22"/>
    </row>
    <row r="134" spans="1:63" x14ac:dyDescent="0.25">
      <c r="A134" s="13" t="s">
        <v>187</v>
      </c>
      <c r="B134" s="20" t="s">
        <v>539</v>
      </c>
      <c r="C134" s="12"/>
      <c r="D134" s="12">
        <v>0</v>
      </c>
      <c r="E134" s="12">
        <v>0</v>
      </c>
      <c r="F134" s="12"/>
      <c r="G134" s="12"/>
      <c r="H134" s="12"/>
      <c r="I134" s="12"/>
      <c r="J134" s="12"/>
      <c r="K134" s="12"/>
      <c r="L134" s="12">
        <v>253</v>
      </c>
      <c r="M134" s="12"/>
      <c r="N134" s="12">
        <v>0</v>
      </c>
      <c r="O134" s="19">
        <v>44824.003680555557</v>
      </c>
      <c r="AX134" s="18"/>
      <c r="BK134" s="22"/>
    </row>
    <row r="135" spans="1:63" x14ac:dyDescent="0.25">
      <c r="A135" s="13" t="s">
        <v>188</v>
      </c>
      <c r="B135" s="20" t="s">
        <v>556</v>
      </c>
      <c r="C135" s="12"/>
      <c r="D135" s="12">
        <v>0</v>
      </c>
      <c r="E135" s="12">
        <v>0</v>
      </c>
      <c r="F135" s="12"/>
      <c r="G135" s="12"/>
      <c r="H135" s="12"/>
      <c r="I135" s="12"/>
      <c r="J135" s="12"/>
      <c r="K135" s="12"/>
      <c r="L135" s="12">
        <v>200</v>
      </c>
      <c r="M135" s="12"/>
      <c r="N135" s="12">
        <v>0</v>
      </c>
      <c r="O135" s="19">
        <v>44815.003645833334</v>
      </c>
      <c r="AX135" s="18"/>
      <c r="BK135" s="22"/>
    </row>
    <row r="136" spans="1:63" x14ac:dyDescent="0.25">
      <c r="A136" s="13" t="s">
        <v>189</v>
      </c>
      <c r="B136" s="20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9"/>
      <c r="AX136" s="18"/>
      <c r="BK136" s="22"/>
    </row>
    <row r="137" spans="1:63" x14ac:dyDescent="0.25">
      <c r="A137" s="13" t="s">
        <v>190</v>
      </c>
      <c r="B137" s="20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9"/>
      <c r="AX137" s="18"/>
      <c r="BK137" s="22"/>
    </row>
  </sheetData>
  <conditionalFormatting sqref="K33">
    <cfRule type="iconSet" priority="52">
      <iconSet iconSet="3Arrows">
        <cfvo type="percent" val="0"/>
        <cfvo type="num" val="0"/>
        <cfvo type="num" val="0" gte="0"/>
      </iconSet>
    </cfRule>
    <cfRule type="cellIs" dxfId="11" priority="53" operator="greaterThan">
      <formula>0</formula>
    </cfRule>
    <cfRule type="cellIs" dxfId="10" priority="54" operator="lessThan">
      <formula>0</formula>
    </cfRule>
  </conditionalFormatting>
  <pageMargins left="0.7" right="0.7" top="0.75" bottom="0.75" header="0.3" footer="0.3"/>
  <customProperties>
    <customPr name="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A93"/>
  <sheetViews>
    <sheetView workbookViewId="0"/>
  </sheetViews>
  <sheetFormatPr defaultRowHeight="15" x14ac:dyDescent="0.25"/>
  <cols>
    <col min="1" max="1" width="30.140625" style="13" bestFit="1" customWidth="1"/>
    <col min="2" max="2" width="13.85546875" style="13" bestFit="1" customWidth="1"/>
    <col min="3" max="3" width="7.42578125" style="13" bestFit="1" customWidth="1"/>
    <col min="4" max="5" width="7" style="13" bestFit="1" customWidth="1"/>
    <col min="6" max="6" width="7.7109375" style="13" bestFit="1" customWidth="1"/>
    <col min="7" max="10" width="7" style="13" bestFit="1" customWidth="1"/>
    <col min="11" max="11" width="7.5703125" style="13" bestFit="1" customWidth="1"/>
    <col min="12" max="12" width="9.85546875" style="13" bestFit="1" customWidth="1"/>
    <col min="13" max="13" width="7.42578125" style="13" bestFit="1" customWidth="1"/>
    <col min="14" max="14" width="7" style="13" bestFit="1" customWidth="1"/>
    <col min="15" max="15" width="15.85546875" style="13" bestFit="1" customWidth="1"/>
    <col min="16" max="16" width="9.140625" style="13"/>
    <col min="17" max="17" width="30.140625" style="13" bestFit="1" customWidth="1"/>
    <col min="18" max="18" width="13.85546875" style="13" bestFit="1" customWidth="1"/>
    <col min="19" max="19" width="7.42578125" style="13" bestFit="1" customWidth="1"/>
    <col min="20" max="20" width="3.85546875" style="13" bestFit="1" customWidth="1"/>
    <col min="21" max="21" width="4.140625" style="13" bestFit="1" customWidth="1"/>
    <col min="22" max="22" width="7.7109375" style="13" bestFit="1" customWidth="1"/>
    <col min="23" max="26" width="7" style="13" bestFit="1" customWidth="1"/>
    <col min="27" max="27" width="7.5703125" style="13" bestFit="1" customWidth="1"/>
    <col min="28" max="28" width="9.85546875" style="13" bestFit="1" customWidth="1"/>
    <col min="29" max="29" width="7.42578125" style="13" bestFit="1" customWidth="1"/>
    <col min="30" max="30" width="7" style="13" bestFit="1" customWidth="1"/>
    <col min="31" max="31" width="15.85546875" style="13" bestFit="1" customWidth="1"/>
    <col min="32" max="32" width="9.140625" style="13"/>
    <col min="33" max="33" width="30.140625" style="13" bestFit="1" customWidth="1"/>
    <col min="34" max="34" width="13.85546875" style="13" bestFit="1" customWidth="1"/>
    <col min="35" max="35" width="7.42578125" style="13" bestFit="1" customWidth="1"/>
    <col min="36" max="36" width="3.85546875" style="13" bestFit="1" customWidth="1"/>
    <col min="37" max="37" width="4.140625" style="13" bestFit="1" customWidth="1"/>
    <col min="38" max="38" width="7.7109375" style="13" bestFit="1" customWidth="1"/>
    <col min="39" max="39" width="5.85546875" style="13" bestFit="1" customWidth="1"/>
    <col min="40" max="40" width="5" style="13" bestFit="1" customWidth="1"/>
    <col min="41" max="41" width="4.5703125" style="13" bestFit="1" customWidth="1"/>
    <col min="42" max="42" width="4.42578125" style="13" bestFit="1" customWidth="1"/>
    <col min="43" max="43" width="7.5703125" style="13" bestFit="1" customWidth="1"/>
    <col min="44" max="44" width="9.85546875" style="13" bestFit="1" customWidth="1"/>
    <col min="45" max="45" width="7.42578125" style="13" bestFit="1" customWidth="1"/>
    <col min="46" max="46" width="7" style="13" bestFit="1" customWidth="1"/>
    <col min="47" max="47" width="15.85546875" style="13" bestFit="1" customWidth="1"/>
    <col min="48" max="16384" width="9.140625" style="13"/>
  </cols>
  <sheetData>
    <row r="1" spans="1:47" s="23" customFormat="1" x14ac:dyDescent="0.25">
      <c r="A1" s="23" t="s">
        <v>238</v>
      </c>
    </row>
    <row r="3" spans="1:47" s="16" customFormat="1" x14ac:dyDescent="0.25">
      <c r="A3" s="16" t="str">
        <f>A50</f>
        <v>Last update: 04/10/2022 14:02:22</v>
      </c>
      <c r="Q3" s="16" t="str">
        <f>A50</f>
        <v>Last update: 04/10/2022 14:02:22</v>
      </c>
      <c r="AG3" s="16" t="str">
        <f>A50</f>
        <v>Last update: 04/10/2022 14:02:22</v>
      </c>
    </row>
    <row r="4" spans="1:47" x14ac:dyDescent="0.25">
      <c r="A4" s="7" t="s">
        <v>210</v>
      </c>
      <c r="B4" s="8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Q4" s="7" t="s">
        <v>215</v>
      </c>
      <c r="R4" s="8" t="s">
        <v>1</v>
      </c>
      <c r="S4" s="1" t="s">
        <v>2</v>
      </c>
      <c r="T4" s="1" t="s">
        <v>3</v>
      </c>
      <c r="U4" s="1" t="s">
        <v>4</v>
      </c>
      <c r="V4" s="1" t="s">
        <v>5</v>
      </c>
      <c r="W4" s="1" t="s">
        <v>6</v>
      </c>
      <c r="X4" s="1" t="s">
        <v>7</v>
      </c>
      <c r="Y4" s="1" t="s">
        <v>8</v>
      </c>
      <c r="Z4" s="1" t="s">
        <v>9</v>
      </c>
      <c r="AA4" s="1" t="s">
        <v>10</v>
      </c>
      <c r="AB4" s="1" t="s">
        <v>11</v>
      </c>
      <c r="AC4" s="1" t="s">
        <v>12</v>
      </c>
      <c r="AD4" s="1" t="s">
        <v>13</v>
      </c>
      <c r="AE4" s="1" t="s">
        <v>14</v>
      </c>
      <c r="AG4" s="7" t="s">
        <v>219</v>
      </c>
      <c r="AH4" s="8" t="s">
        <v>1</v>
      </c>
      <c r="AI4" s="1" t="s">
        <v>2</v>
      </c>
      <c r="AJ4" s="1" t="s">
        <v>3</v>
      </c>
      <c r="AK4" s="1" t="s">
        <v>4</v>
      </c>
      <c r="AL4" s="1" t="s">
        <v>5</v>
      </c>
      <c r="AM4" s="1" t="s">
        <v>6</v>
      </c>
      <c r="AN4" s="1" t="s">
        <v>7</v>
      </c>
      <c r="AO4" s="1" t="s">
        <v>8</v>
      </c>
      <c r="AP4" s="1" t="s">
        <v>9</v>
      </c>
      <c r="AQ4" s="1" t="s">
        <v>10</v>
      </c>
      <c r="AR4" s="1" t="s">
        <v>11</v>
      </c>
      <c r="AS4" s="1" t="s">
        <v>12</v>
      </c>
      <c r="AT4" s="1" t="s">
        <v>13</v>
      </c>
      <c r="AU4" s="1" t="s">
        <v>14</v>
      </c>
    </row>
    <row r="5" spans="1:47" x14ac:dyDescent="0.25">
      <c r="A5" s="2" t="str">
        <f>IF(A51="","",A51)</f>
        <v>PEGAS AUTVTP DA</v>
      </c>
      <c r="B5" s="2" t="str">
        <f t="shared" ref="B5:O5" si="0">IF(B51="","",B51)</f>
        <v>DA</v>
      </c>
      <c r="C5" s="3">
        <f t="shared" si="0"/>
        <v>115</v>
      </c>
      <c r="D5" s="4">
        <f t="shared" si="0"/>
        <v>113</v>
      </c>
      <c r="E5" s="4">
        <f t="shared" si="0"/>
        <v>113.5</v>
      </c>
      <c r="F5" s="3">
        <f t="shared" si="0"/>
        <v>135</v>
      </c>
      <c r="G5" s="5">
        <f t="shared" si="0"/>
        <v>123</v>
      </c>
      <c r="H5" s="5">
        <f t="shared" si="0"/>
        <v>125.25</v>
      </c>
      <c r="I5" s="5">
        <f t="shared" si="0"/>
        <v>113</v>
      </c>
      <c r="J5" s="4">
        <f t="shared" si="0"/>
        <v>113.5</v>
      </c>
      <c r="K5" s="5">
        <f t="shared" si="0"/>
        <v>-5.5</v>
      </c>
      <c r="L5" s="9">
        <f t="shared" si="0"/>
        <v>129.768</v>
      </c>
      <c r="M5" s="3">
        <f t="shared" si="0"/>
        <v>10</v>
      </c>
      <c r="N5" s="3">
        <f t="shared" si="0"/>
        <v>14201</v>
      </c>
      <c r="O5" s="6">
        <f t="shared" si="0"/>
        <v>44838.584756944445</v>
      </c>
      <c r="Q5" s="2" t="str">
        <f t="shared" ref="Q5:AE8" si="1">IF(A69="","",A69)</f>
        <v>GFI CEGHVTP M1</v>
      </c>
      <c r="R5" s="2" t="str">
        <f t="shared" si="1"/>
        <v/>
      </c>
      <c r="S5" s="3" t="str">
        <f t="shared" si="1"/>
        <v/>
      </c>
      <c r="T5" s="4" t="str">
        <f t="shared" si="1"/>
        <v/>
      </c>
      <c r="U5" s="4" t="str">
        <f t="shared" si="1"/>
        <v/>
      </c>
      <c r="V5" s="3" t="str">
        <f t="shared" si="1"/>
        <v/>
      </c>
      <c r="W5" s="5" t="str">
        <f t="shared" si="1"/>
        <v/>
      </c>
      <c r="X5" s="5" t="str">
        <f t="shared" si="1"/>
        <v/>
      </c>
      <c r="Y5" s="5" t="str">
        <f t="shared" si="1"/>
        <v/>
      </c>
      <c r="Z5" s="4" t="str">
        <f t="shared" si="1"/>
        <v/>
      </c>
      <c r="AA5" s="5" t="str">
        <f t="shared" si="1"/>
        <v/>
      </c>
      <c r="AB5" s="9" t="str">
        <f t="shared" si="1"/>
        <v/>
      </c>
      <c r="AC5" s="3" t="str">
        <f t="shared" si="1"/>
        <v/>
      </c>
      <c r="AD5" s="3" t="str">
        <f t="shared" si="1"/>
        <v/>
      </c>
      <c r="AE5" s="6" t="str">
        <f t="shared" si="1"/>
        <v/>
      </c>
      <c r="AG5" s="2" t="str">
        <f t="shared" ref="AG5:AU5" si="2">IF(A81="","",A81)</f>
        <v>ICAP AUTVTP D0</v>
      </c>
      <c r="AH5" s="2" t="str">
        <f t="shared" si="2"/>
        <v/>
      </c>
      <c r="AI5" s="3" t="str">
        <f t="shared" si="2"/>
        <v/>
      </c>
      <c r="AJ5" s="4" t="str">
        <f t="shared" si="2"/>
        <v/>
      </c>
      <c r="AK5" s="4" t="str">
        <f t="shared" si="2"/>
        <v/>
      </c>
      <c r="AL5" s="3" t="str">
        <f t="shared" si="2"/>
        <v/>
      </c>
      <c r="AM5" s="5" t="str">
        <f t="shared" si="2"/>
        <v/>
      </c>
      <c r="AN5" s="5" t="str">
        <f t="shared" si="2"/>
        <v/>
      </c>
      <c r="AO5" s="5" t="str">
        <f t="shared" si="2"/>
        <v/>
      </c>
      <c r="AP5" s="4" t="str">
        <f t="shared" si="2"/>
        <v/>
      </c>
      <c r="AQ5" s="5" t="str">
        <f t="shared" si="2"/>
        <v/>
      </c>
      <c r="AR5" s="9" t="str">
        <f t="shared" si="2"/>
        <v/>
      </c>
      <c r="AS5" s="3" t="str">
        <f t="shared" si="2"/>
        <v/>
      </c>
      <c r="AT5" s="3" t="str">
        <f t="shared" si="2"/>
        <v/>
      </c>
      <c r="AU5" s="6" t="str">
        <f t="shared" si="2"/>
        <v/>
      </c>
    </row>
    <row r="6" spans="1:47" x14ac:dyDescent="0.25">
      <c r="A6" s="2" t="str">
        <f t="shared" ref="A6:O8" si="3">IF(A52="","",A52)</f>
        <v>PEGAS AUTVTP DA EGSI</v>
      </c>
      <c r="B6" s="2" t="str">
        <f t="shared" si="3"/>
        <v>EGSI DA</v>
      </c>
      <c r="C6" s="3" t="str">
        <f t="shared" si="3"/>
        <v/>
      </c>
      <c r="D6" s="4" t="str">
        <f t="shared" si="3"/>
        <v/>
      </c>
      <c r="E6" s="4" t="str">
        <f t="shared" si="3"/>
        <v/>
      </c>
      <c r="F6" s="3" t="str">
        <f t="shared" si="3"/>
        <v/>
      </c>
      <c r="G6" s="5" t="str">
        <f t="shared" si="3"/>
        <v/>
      </c>
      <c r="H6" s="5" t="str">
        <f t="shared" si="3"/>
        <v/>
      </c>
      <c r="I6" s="5" t="str">
        <f t="shared" si="3"/>
        <v/>
      </c>
      <c r="J6" s="4" t="str">
        <f t="shared" si="3"/>
        <v/>
      </c>
      <c r="K6" s="5" t="str">
        <f t="shared" si="3"/>
        <v/>
      </c>
      <c r="L6" s="9">
        <f t="shared" si="3"/>
        <v>138.18199999999999</v>
      </c>
      <c r="M6" s="3" t="str">
        <f t="shared" si="3"/>
        <v/>
      </c>
      <c r="N6" s="3" t="str">
        <f t="shared" si="3"/>
        <v/>
      </c>
      <c r="O6" s="6">
        <f t="shared" si="3"/>
        <v>44838.294756944444</v>
      </c>
      <c r="Q6" s="2" t="str">
        <f t="shared" si="1"/>
        <v>GFI CEGHVTP M2</v>
      </c>
      <c r="R6" s="2" t="str">
        <f t="shared" si="1"/>
        <v/>
      </c>
      <c r="S6" s="3" t="str">
        <f t="shared" si="1"/>
        <v/>
      </c>
      <c r="T6" s="4" t="str">
        <f t="shared" si="1"/>
        <v/>
      </c>
      <c r="U6" s="4" t="str">
        <f t="shared" si="1"/>
        <v/>
      </c>
      <c r="V6" s="3" t="str">
        <f t="shared" si="1"/>
        <v/>
      </c>
      <c r="W6" s="5" t="str">
        <f t="shared" si="1"/>
        <v/>
      </c>
      <c r="X6" s="5" t="str">
        <f t="shared" si="1"/>
        <v/>
      </c>
      <c r="Y6" s="5" t="str">
        <f t="shared" si="1"/>
        <v/>
      </c>
      <c r="Z6" s="4" t="str">
        <f t="shared" si="1"/>
        <v/>
      </c>
      <c r="AA6" s="5" t="str">
        <f t="shared" si="1"/>
        <v/>
      </c>
      <c r="AB6" s="9" t="str">
        <f t="shared" si="1"/>
        <v/>
      </c>
      <c r="AC6" s="3" t="str">
        <f t="shared" si="1"/>
        <v/>
      </c>
      <c r="AD6" s="3" t="str">
        <f t="shared" si="1"/>
        <v/>
      </c>
      <c r="AE6" s="6" t="str">
        <f t="shared" si="1"/>
        <v/>
      </c>
      <c r="AH6" s="11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x14ac:dyDescent="0.25">
      <c r="A7" s="2" t="str">
        <f t="shared" si="3"/>
        <v>PEGAS AUTVTP Saturday</v>
      </c>
      <c r="B7" s="2" t="str">
        <f t="shared" si="3"/>
        <v>Saturday</v>
      </c>
      <c r="C7" s="3" t="str">
        <f t="shared" si="3"/>
        <v/>
      </c>
      <c r="D7" s="4" t="str">
        <f t="shared" si="3"/>
        <v/>
      </c>
      <c r="E7" s="4" t="str">
        <f t="shared" si="3"/>
        <v/>
      </c>
      <c r="F7" s="3" t="str">
        <f t="shared" si="3"/>
        <v/>
      </c>
      <c r="G7" s="5" t="str">
        <f t="shared" si="3"/>
        <v/>
      </c>
      <c r="H7" s="5" t="str">
        <f t="shared" si="3"/>
        <v/>
      </c>
      <c r="I7" s="5" t="str">
        <f t="shared" si="3"/>
        <v/>
      </c>
      <c r="J7" s="4" t="str">
        <f t="shared" si="3"/>
        <v/>
      </c>
      <c r="K7" s="5" t="str">
        <f t="shared" si="3"/>
        <v/>
      </c>
      <c r="L7" s="9">
        <f t="shared" si="3"/>
        <v>161.417</v>
      </c>
      <c r="M7" s="3" t="str">
        <f t="shared" si="3"/>
        <v/>
      </c>
      <c r="N7" s="3">
        <f t="shared" si="3"/>
        <v>0</v>
      </c>
      <c r="O7" s="6">
        <f t="shared" si="3"/>
        <v>44838.294745370367</v>
      </c>
      <c r="Q7" s="2" t="str">
        <f t="shared" si="1"/>
        <v>GFI CEGHVTP M3</v>
      </c>
      <c r="R7" s="2" t="str">
        <f t="shared" si="1"/>
        <v/>
      </c>
      <c r="S7" s="3" t="str">
        <f t="shared" si="1"/>
        <v/>
      </c>
      <c r="T7" s="4" t="str">
        <f t="shared" si="1"/>
        <v/>
      </c>
      <c r="U7" s="4" t="str">
        <f t="shared" si="1"/>
        <v/>
      </c>
      <c r="V7" s="3" t="str">
        <f t="shared" si="1"/>
        <v/>
      </c>
      <c r="W7" s="5" t="str">
        <f t="shared" si="1"/>
        <v/>
      </c>
      <c r="X7" s="5" t="str">
        <f t="shared" si="1"/>
        <v/>
      </c>
      <c r="Y7" s="5" t="str">
        <f t="shared" si="1"/>
        <v/>
      </c>
      <c r="Z7" s="4" t="str">
        <f t="shared" si="1"/>
        <v/>
      </c>
      <c r="AA7" s="5" t="str">
        <f t="shared" si="1"/>
        <v/>
      </c>
      <c r="AB7" s="9" t="str">
        <f t="shared" si="1"/>
        <v/>
      </c>
      <c r="AC7" s="3" t="str">
        <f t="shared" si="1"/>
        <v/>
      </c>
      <c r="AD7" s="3" t="str">
        <f t="shared" si="1"/>
        <v/>
      </c>
      <c r="AE7" s="6" t="str">
        <f t="shared" si="1"/>
        <v/>
      </c>
      <c r="AG7" s="7" t="s">
        <v>220</v>
      </c>
      <c r="AH7" s="8" t="s">
        <v>1</v>
      </c>
      <c r="AI7" s="1" t="s">
        <v>2</v>
      </c>
      <c r="AJ7" s="1" t="s">
        <v>3</v>
      </c>
      <c r="AK7" s="1" t="s">
        <v>4</v>
      </c>
      <c r="AL7" s="1" t="s">
        <v>5</v>
      </c>
      <c r="AM7" s="1" t="s">
        <v>6</v>
      </c>
      <c r="AN7" s="1" t="s">
        <v>7</v>
      </c>
      <c r="AO7" s="1" t="s">
        <v>8</v>
      </c>
      <c r="AP7" s="1" t="s">
        <v>9</v>
      </c>
      <c r="AQ7" s="1" t="s">
        <v>10</v>
      </c>
      <c r="AR7" s="1" t="s">
        <v>11</v>
      </c>
      <c r="AS7" s="1" t="s">
        <v>12</v>
      </c>
      <c r="AT7" s="1" t="s">
        <v>13</v>
      </c>
      <c r="AU7" s="1" t="s">
        <v>14</v>
      </c>
    </row>
    <row r="8" spans="1:47" x14ac:dyDescent="0.25">
      <c r="A8" s="2" t="str">
        <f t="shared" si="3"/>
        <v>PEGAS AUTVTP Sunday</v>
      </c>
      <c r="B8" s="2" t="str">
        <f t="shared" si="3"/>
        <v>Sunday</v>
      </c>
      <c r="C8" s="3" t="str">
        <f t="shared" si="3"/>
        <v/>
      </c>
      <c r="D8" s="4" t="str">
        <f t="shared" si="3"/>
        <v/>
      </c>
      <c r="E8" s="4" t="str">
        <f t="shared" si="3"/>
        <v/>
      </c>
      <c r="F8" s="3" t="str">
        <f t="shared" si="3"/>
        <v/>
      </c>
      <c r="G8" s="5" t="str">
        <f t="shared" si="3"/>
        <v/>
      </c>
      <c r="H8" s="5" t="str">
        <f t="shared" si="3"/>
        <v/>
      </c>
      <c r="I8" s="5" t="str">
        <f t="shared" si="3"/>
        <v/>
      </c>
      <c r="J8" s="4" t="str">
        <f t="shared" si="3"/>
        <v/>
      </c>
      <c r="K8" s="5" t="str">
        <f t="shared" si="3"/>
        <v/>
      </c>
      <c r="L8" s="9">
        <f t="shared" si="3"/>
        <v>161</v>
      </c>
      <c r="M8" s="3" t="str">
        <f t="shared" si="3"/>
        <v/>
      </c>
      <c r="N8" s="3">
        <f t="shared" si="3"/>
        <v>0</v>
      </c>
      <c r="O8" s="6">
        <f t="shared" si="3"/>
        <v>44838.421678240738</v>
      </c>
      <c r="Q8" s="2" t="str">
        <f t="shared" si="1"/>
        <v>GFI CEGHVTP M4</v>
      </c>
      <c r="R8" s="2" t="str">
        <f t="shared" si="1"/>
        <v/>
      </c>
      <c r="S8" s="3" t="str">
        <f t="shared" si="1"/>
        <v/>
      </c>
      <c r="T8" s="4" t="str">
        <f t="shared" si="1"/>
        <v/>
      </c>
      <c r="U8" s="4" t="str">
        <f t="shared" si="1"/>
        <v/>
      </c>
      <c r="V8" s="3" t="str">
        <f t="shared" si="1"/>
        <v/>
      </c>
      <c r="W8" s="5" t="str">
        <f t="shared" si="1"/>
        <v/>
      </c>
      <c r="X8" s="5" t="str">
        <f t="shared" si="1"/>
        <v/>
      </c>
      <c r="Y8" s="5" t="str">
        <f t="shared" si="1"/>
        <v/>
      </c>
      <c r="Z8" s="4" t="str">
        <f t="shared" si="1"/>
        <v/>
      </c>
      <c r="AA8" s="5" t="str">
        <f t="shared" si="1"/>
        <v/>
      </c>
      <c r="AB8" s="9" t="str">
        <f t="shared" si="1"/>
        <v/>
      </c>
      <c r="AC8" s="3" t="str">
        <f t="shared" si="1"/>
        <v/>
      </c>
      <c r="AD8" s="3" t="str">
        <f t="shared" si="1"/>
        <v/>
      </c>
      <c r="AE8" s="6" t="str">
        <f t="shared" si="1"/>
        <v/>
      </c>
      <c r="AG8" s="2" t="str">
        <f t="shared" ref="AG8:AU10" si="4">IF(A82="","",A82)</f>
        <v>ICAP AUTVTP M1</v>
      </c>
      <c r="AH8" s="2" t="str">
        <f t="shared" si="4"/>
        <v>Nov-2022</v>
      </c>
      <c r="AI8" s="3" t="str">
        <f t="shared" si="4"/>
        <v/>
      </c>
      <c r="AJ8" s="4" t="str">
        <f t="shared" si="4"/>
        <v/>
      </c>
      <c r="AK8" s="4" t="str">
        <f t="shared" si="4"/>
        <v/>
      </c>
      <c r="AL8" s="3" t="str">
        <f t="shared" si="4"/>
        <v/>
      </c>
      <c r="AM8" s="5" t="str">
        <f t="shared" si="4"/>
        <v/>
      </c>
      <c r="AN8" s="5" t="str">
        <f t="shared" si="4"/>
        <v/>
      </c>
      <c r="AO8" s="5" t="str">
        <f t="shared" si="4"/>
        <v/>
      </c>
      <c r="AP8" s="4" t="str">
        <f t="shared" si="4"/>
        <v/>
      </c>
      <c r="AQ8" s="5" t="str">
        <f t="shared" si="4"/>
        <v/>
      </c>
      <c r="AR8" s="9">
        <f t="shared" si="4"/>
        <v>210.9</v>
      </c>
      <c r="AS8" s="3" t="str">
        <f t="shared" si="4"/>
        <v/>
      </c>
      <c r="AT8" s="3" t="str">
        <f t="shared" si="4"/>
        <v/>
      </c>
      <c r="AU8" s="6">
        <f t="shared" si="4"/>
        <v>44830.139953703707</v>
      </c>
    </row>
    <row r="9" spans="1:47" x14ac:dyDescent="0.25">
      <c r="A9" s="2" t="str">
        <f t="shared" ref="A9:O9" si="5">IF(A55="","",A55)</f>
        <v>PEGAS AUTVTP WD</v>
      </c>
      <c r="B9" s="2" t="str">
        <f t="shared" si="5"/>
        <v>WD</v>
      </c>
      <c r="C9" s="3">
        <f t="shared" si="5"/>
        <v>20</v>
      </c>
      <c r="D9" s="4">
        <f t="shared" si="5"/>
        <v>114</v>
      </c>
      <c r="E9" s="4">
        <f t="shared" si="5"/>
        <v>129.97499999999999</v>
      </c>
      <c r="F9" s="3">
        <f t="shared" si="5"/>
        <v>240</v>
      </c>
      <c r="G9" s="5">
        <f t="shared" si="5"/>
        <v>115</v>
      </c>
      <c r="H9" s="5">
        <f t="shared" si="5"/>
        <v>126</v>
      </c>
      <c r="I9" s="5">
        <f t="shared" si="5"/>
        <v>111.25</v>
      </c>
      <c r="J9" s="4">
        <f t="shared" si="5"/>
        <v>118</v>
      </c>
      <c r="K9" s="5">
        <f t="shared" si="5"/>
        <v>-11.074999999999999</v>
      </c>
      <c r="L9" s="9">
        <f t="shared" si="5"/>
        <v>135.672</v>
      </c>
      <c r="M9" s="3">
        <f t="shared" si="5"/>
        <v>100</v>
      </c>
      <c r="N9" s="3">
        <f t="shared" si="5"/>
        <v>1736</v>
      </c>
      <c r="O9" s="6">
        <f t="shared" si="5"/>
        <v>44838.584907407407</v>
      </c>
      <c r="R9" s="11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G9" s="2" t="str">
        <f t="shared" si="4"/>
        <v>ICAP AUTVTP M2</v>
      </c>
      <c r="AH9" s="2" t="str">
        <f t="shared" si="4"/>
        <v>Dec-2022</v>
      </c>
      <c r="AI9" s="3" t="str">
        <f t="shared" si="4"/>
        <v/>
      </c>
      <c r="AJ9" s="4" t="str">
        <f t="shared" si="4"/>
        <v/>
      </c>
      <c r="AK9" s="4" t="str">
        <f t="shared" si="4"/>
        <v/>
      </c>
      <c r="AL9" s="3" t="str">
        <f t="shared" si="4"/>
        <v/>
      </c>
      <c r="AM9" s="5" t="str">
        <f t="shared" si="4"/>
        <v/>
      </c>
      <c r="AN9" s="5" t="str">
        <f t="shared" si="4"/>
        <v/>
      </c>
      <c r="AO9" s="5" t="str">
        <f t="shared" si="4"/>
        <v/>
      </c>
      <c r="AP9" s="4" t="str">
        <f t="shared" si="4"/>
        <v/>
      </c>
      <c r="AQ9" s="5" t="str">
        <f t="shared" si="4"/>
        <v/>
      </c>
      <c r="AR9" s="9">
        <f t="shared" si="4"/>
        <v>327</v>
      </c>
      <c r="AS9" s="3" t="str">
        <f t="shared" si="4"/>
        <v/>
      </c>
      <c r="AT9" s="3" t="str">
        <f t="shared" si="4"/>
        <v/>
      </c>
      <c r="AU9" s="6">
        <f t="shared" si="4"/>
        <v>44803.003472222219</v>
      </c>
    </row>
    <row r="10" spans="1:47" x14ac:dyDescent="0.25">
      <c r="A10" s="2" t="str">
        <f t="shared" ref="A10:O10" si="6">IF(A56="","",A56)</f>
        <v>PEGAS AUTVTP WE</v>
      </c>
      <c r="B10" s="2" t="str">
        <f t="shared" si="6"/>
        <v>WE</v>
      </c>
      <c r="C10" s="3" t="str">
        <f t="shared" si="6"/>
        <v/>
      </c>
      <c r="D10" s="4" t="str">
        <f t="shared" si="6"/>
        <v/>
      </c>
      <c r="E10" s="4" t="str">
        <f t="shared" si="6"/>
        <v/>
      </c>
      <c r="F10" s="3" t="str">
        <f t="shared" si="6"/>
        <v/>
      </c>
      <c r="G10" s="5" t="str">
        <f t="shared" si="6"/>
        <v/>
      </c>
      <c r="H10" s="5" t="str">
        <f t="shared" si="6"/>
        <v/>
      </c>
      <c r="I10" s="5" t="str">
        <f t="shared" si="6"/>
        <v/>
      </c>
      <c r="J10" s="4" t="str">
        <f t="shared" si="6"/>
        <v/>
      </c>
      <c r="K10" s="5" t="str">
        <f t="shared" si="6"/>
        <v/>
      </c>
      <c r="L10" s="9">
        <f t="shared" si="6"/>
        <v>161.417</v>
      </c>
      <c r="M10" s="3" t="str">
        <f t="shared" si="6"/>
        <v/>
      </c>
      <c r="N10" s="3">
        <f t="shared" si="6"/>
        <v>0</v>
      </c>
      <c r="O10" s="6">
        <f t="shared" si="6"/>
        <v>44838.294745370367</v>
      </c>
      <c r="Q10" s="7" t="s">
        <v>216</v>
      </c>
      <c r="R10" s="8" t="s">
        <v>1</v>
      </c>
      <c r="S10" s="1" t="s">
        <v>2</v>
      </c>
      <c r="T10" s="1" t="s">
        <v>3</v>
      </c>
      <c r="U10" s="1" t="s">
        <v>4</v>
      </c>
      <c r="V10" s="1" t="s">
        <v>5</v>
      </c>
      <c r="W10" s="1" t="s">
        <v>6</v>
      </c>
      <c r="X10" s="1" t="s">
        <v>7</v>
      </c>
      <c r="Y10" s="1" t="s">
        <v>8</v>
      </c>
      <c r="Z10" s="1" t="s">
        <v>9</v>
      </c>
      <c r="AA10" s="1" t="s">
        <v>10</v>
      </c>
      <c r="AB10" s="1" t="s">
        <v>11</v>
      </c>
      <c r="AC10" s="1" t="s">
        <v>12</v>
      </c>
      <c r="AD10" s="1" t="s">
        <v>13</v>
      </c>
      <c r="AE10" s="1" t="s">
        <v>14</v>
      </c>
      <c r="AG10" s="2" t="str">
        <f t="shared" si="4"/>
        <v>ICAP AUTVTP M3</v>
      </c>
      <c r="AH10" s="2" t="str">
        <f t="shared" si="4"/>
        <v>Jan-2023</v>
      </c>
      <c r="AI10" s="3" t="str">
        <f t="shared" si="4"/>
        <v/>
      </c>
      <c r="AJ10" s="4" t="str">
        <f t="shared" si="4"/>
        <v/>
      </c>
      <c r="AK10" s="4" t="str">
        <f t="shared" si="4"/>
        <v/>
      </c>
      <c r="AL10" s="3" t="str">
        <f t="shared" si="4"/>
        <v/>
      </c>
      <c r="AM10" s="5" t="str">
        <f t="shared" si="4"/>
        <v/>
      </c>
      <c r="AN10" s="5" t="str">
        <f t="shared" si="4"/>
        <v/>
      </c>
      <c r="AO10" s="5" t="str">
        <f t="shared" si="4"/>
        <v/>
      </c>
      <c r="AP10" s="4" t="str">
        <f t="shared" si="4"/>
        <v/>
      </c>
      <c r="AQ10" s="5" t="str">
        <f t="shared" si="4"/>
        <v/>
      </c>
      <c r="AR10" s="9">
        <f t="shared" si="4"/>
        <v>207</v>
      </c>
      <c r="AS10" s="3" t="str">
        <f t="shared" si="4"/>
        <v/>
      </c>
      <c r="AT10" s="3" t="str">
        <f t="shared" si="4"/>
        <v/>
      </c>
      <c r="AU10" s="6">
        <f t="shared" si="4"/>
        <v>44816.13177083333</v>
      </c>
    </row>
    <row r="11" spans="1:47" x14ac:dyDescent="0.25">
      <c r="Q11" s="2" t="str">
        <f t="shared" ref="Q11:AE13" si="7">IF(A73="","",A73)</f>
        <v>GFI CEGHVTP Q1</v>
      </c>
      <c r="R11" s="2" t="str">
        <f t="shared" si="7"/>
        <v>Q1-2023</v>
      </c>
      <c r="S11" s="3" t="str">
        <f t="shared" si="7"/>
        <v/>
      </c>
      <c r="T11" s="4" t="str">
        <f t="shared" si="7"/>
        <v/>
      </c>
      <c r="U11" s="4" t="str">
        <f t="shared" si="7"/>
        <v/>
      </c>
      <c r="V11" s="3" t="str">
        <f t="shared" si="7"/>
        <v/>
      </c>
      <c r="W11" s="5" t="str">
        <f t="shared" si="7"/>
        <v/>
      </c>
      <c r="X11" s="5" t="str">
        <f t="shared" si="7"/>
        <v/>
      </c>
      <c r="Y11" s="5" t="str">
        <f t="shared" si="7"/>
        <v/>
      </c>
      <c r="Z11" s="4" t="str">
        <f t="shared" si="7"/>
        <v/>
      </c>
      <c r="AA11" s="5" t="str">
        <f t="shared" si="7"/>
        <v/>
      </c>
      <c r="AB11" s="9">
        <f t="shared" si="7"/>
        <v>203.42500000000001</v>
      </c>
      <c r="AC11" s="3" t="str">
        <f t="shared" si="7"/>
        <v/>
      </c>
      <c r="AD11" s="3">
        <f t="shared" si="7"/>
        <v>0</v>
      </c>
      <c r="AE11" s="6">
        <f t="shared" si="7"/>
        <v>44834.174942129626</v>
      </c>
      <c r="AH11" s="11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</row>
    <row r="12" spans="1:47" x14ac:dyDescent="0.25">
      <c r="A12" s="7" t="s">
        <v>211</v>
      </c>
      <c r="B12" s="8" t="s">
        <v>1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L12" s="1" t="s">
        <v>11</v>
      </c>
      <c r="M12" s="1" t="s">
        <v>12</v>
      </c>
      <c r="N12" s="1" t="s">
        <v>13</v>
      </c>
      <c r="O12" s="1" t="s">
        <v>14</v>
      </c>
      <c r="Q12" s="2" t="str">
        <f t="shared" si="7"/>
        <v>GFI CEGHVTP Q2</v>
      </c>
      <c r="R12" s="2" t="str">
        <f t="shared" si="7"/>
        <v/>
      </c>
      <c r="S12" s="3" t="str">
        <f t="shared" si="7"/>
        <v/>
      </c>
      <c r="T12" s="4" t="str">
        <f t="shared" si="7"/>
        <v/>
      </c>
      <c r="U12" s="4" t="str">
        <f t="shared" si="7"/>
        <v/>
      </c>
      <c r="V12" s="3" t="str">
        <f t="shared" si="7"/>
        <v/>
      </c>
      <c r="W12" s="5" t="str">
        <f t="shared" si="7"/>
        <v/>
      </c>
      <c r="X12" s="5" t="str">
        <f t="shared" si="7"/>
        <v/>
      </c>
      <c r="Y12" s="5" t="str">
        <f t="shared" si="7"/>
        <v/>
      </c>
      <c r="Z12" s="4" t="str">
        <f t="shared" si="7"/>
        <v/>
      </c>
      <c r="AA12" s="5" t="str">
        <f t="shared" si="7"/>
        <v/>
      </c>
      <c r="AB12" s="9" t="str">
        <f t="shared" si="7"/>
        <v/>
      </c>
      <c r="AC12" s="3" t="str">
        <f t="shared" si="7"/>
        <v/>
      </c>
      <c r="AD12" s="3" t="str">
        <f t="shared" si="7"/>
        <v/>
      </c>
      <c r="AE12" s="6" t="str">
        <f t="shared" si="7"/>
        <v/>
      </c>
      <c r="AG12" s="7" t="s">
        <v>221</v>
      </c>
      <c r="AH12" s="8" t="s">
        <v>1</v>
      </c>
      <c r="AI12" s="1" t="s">
        <v>2</v>
      </c>
      <c r="AJ12" s="1" t="s">
        <v>3</v>
      </c>
      <c r="AK12" s="1" t="s">
        <v>4</v>
      </c>
      <c r="AL12" s="1" t="s">
        <v>5</v>
      </c>
      <c r="AM12" s="1" t="s">
        <v>6</v>
      </c>
      <c r="AN12" s="1" t="s">
        <v>7</v>
      </c>
      <c r="AO12" s="1" t="s">
        <v>8</v>
      </c>
      <c r="AP12" s="1" t="s">
        <v>9</v>
      </c>
      <c r="AQ12" s="1" t="s">
        <v>10</v>
      </c>
      <c r="AR12" s="1" t="s">
        <v>11</v>
      </c>
      <c r="AS12" s="1" t="s">
        <v>12</v>
      </c>
      <c r="AT12" s="1" t="s">
        <v>13</v>
      </c>
      <c r="AU12" s="1" t="s">
        <v>14</v>
      </c>
    </row>
    <row r="13" spans="1:47" x14ac:dyDescent="0.25">
      <c r="A13" s="2" t="str">
        <f t="shared" ref="A13:O13" si="8">IF(A57="","",A57)</f>
        <v>PEGAS AUTVTP M1</v>
      </c>
      <c r="B13" s="2" t="str">
        <f t="shared" si="8"/>
        <v>Nov-2022</v>
      </c>
      <c r="C13" s="3">
        <f t="shared" si="8"/>
        <v>5</v>
      </c>
      <c r="D13" s="4">
        <f t="shared" si="8"/>
        <v>162.75</v>
      </c>
      <c r="E13" s="4">
        <f t="shared" si="8"/>
        <v>163.95</v>
      </c>
      <c r="F13" s="3">
        <f t="shared" si="8"/>
        <v>1</v>
      </c>
      <c r="G13" s="5">
        <f t="shared" si="8"/>
        <v>162.5</v>
      </c>
      <c r="H13" s="5">
        <f t="shared" si="8"/>
        <v>166</v>
      </c>
      <c r="I13" s="5">
        <f t="shared" si="8"/>
        <v>162.5</v>
      </c>
      <c r="J13" s="4">
        <f t="shared" si="8"/>
        <v>165</v>
      </c>
      <c r="K13" s="5">
        <f t="shared" si="8"/>
        <v>-2.3879999999999999</v>
      </c>
      <c r="L13" s="9">
        <f t="shared" si="8"/>
        <v>167.38800000000001</v>
      </c>
      <c r="M13" s="3">
        <f t="shared" si="8"/>
        <v>10</v>
      </c>
      <c r="N13" s="3">
        <f t="shared" si="8"/>
        <v>50</v>
      </c>
      <c r="O13" s="6">
        <f t="shared" si="8"/>
        <v>44838.584178240744</v>
      </c>
      <c r="Q13" s="2" t="str">
        <f t="shared" si="7"/>
        <v>GFI CEGHVTP Q3</v>
      </c>
      <c r="R13" s="2" t="str">
        <f t="shared" si="7"/>
        <v/>
      </c>
      <c r="S13" s="3" t="str">
        <f t="shared" si="7"/>
        <v/>
      </c>
      <c r="T13" s="4" t="str">
        <f t="shared" si="7"/>
        <v/>
      </c>
      <c r="U13" s="4" t="str">
        <f t="shared" si="7"/>
        <v/>
      </c>
      <c r="V13" s="3" t="str">
        <f t="shared" si="7"/>
        <v/>
      </c>
      <c r="W13" s="5" t="str">
        <f t="shared" si="7"/>
        <v/>
      </c>
      <c r="X13" s="5" t="str">
        <f t="shared" si="7"/>
        <v/>
      </c>
      <c r="Y13" s="5" t="str">
        <f t="shared" si="7"/>
        <v/>
      </c>
      <c r="Z13" s="4" t="str">
        <f t="shared" si="7"/>
        <v/>
      </c>
      <c r="AA13" s="5" t="str">
        <f t="shared" si="7"/>
        <v/>
      </c>
      <c r="AB13" s="9" t="str">
        <f t="shared" si="7"/>
        <v/>
      </c>
      <c r="AC13" s="3" t="str">
        <f t="shared" si="7"/>
        <v/>
      </c>
      <c r="AD13" s="3" t="str">
        <f t="shared" si="7"/>
        <v/>
      </c>
      <c r="AE13" s="6" t="str">
        <f t="shared" si="7"/>
        <v/>
      </c>
      <c r="AG13" s="2" t="str">
        <f t="shared" ref="AG13:AU16" si="9">IF(A85="","",A85)</f>
        <v>ICAP AUTVTP Q1</v>
      </c>
      <c r="AH13" s="2" t="str">
        <f t="shared" si="9"/>
        <v>Q1-2023</v>
      </c>
      <c r="AI13" s="3" t="str">
        <f t="shared" si="9"/>
        <v/>
      </c>
      <c r="AJ13" s="4" t="str">
        <f t="shared" si="9"/>
        <v/>
      </c>
      <c r="AK13" s="4" t="str">
        <f t="shared" si="9"/>
        <v/>
      </c>
      <c r="AL13" s="3" t="str">
        <f t="shared" si="9"/>
        <v/>
      </c>
      <c r="AM13" s="5" t="str">
        <f t="shared" si="9"/>
        <v/>
      </c>
      <c r="AN13" s="5" t="str">
        <f t="shared" si="9"/>
        <v/>
      </c>
      <c r="AO13" s="5" t="str">
        <f t="shared" si="9"/>
        <v/>
      </c>
      <c r="AP13" s="4" t="str">
        <f t="shared" si="9"/>
        <v/>
      </c>
      <c r="AQ13" s="5" t="str">
        <f t="shared" si="9"/>
        <v/>
      </c>
      <c r="AR13" s="9">
        <f t="shared" si="9"/>
        <v>243.05</v>
      </c>
      <c r="AS13" s="3" t="str">
        <f t="shared" si="9"/>
        <v/>
      </c>
      <c r="AT13" s="3" t="str">
        <f t="shared" si="9"/>
        <v/>
      </c>
      <c r="AU13" s="6">
        <f t="shared" si="9"/>
        <v>44815.003819444442</v>
      </c>
    </row>
    <row r="14" spans="1:47" x14ac:dyDescent="0.25">
      <c r="A14" s="2" t="str">
        <f t="shared" ref="A14:O14" si="10">IF(A58="","",A58)</f>
        <v>PEGAS AUTVTP M2</v>
      </c>
      <c r="B14" s="2" t="str">
        <f t="shared" si="10"/>
        <v>Dec-2022</v>
      </c>
      <c r="C14" s="3">
        <f t="shared" si="10"/>
        <v>2</v>
      </c>
      <c r="D14" s="4">
        <f t="shared" si="10"/>
        <v>169.76499999999999</v>
      </c>
      <c r="E14" s="4">
        <f t="shared" si="10"/>
        <v>174</v>
      </c>
      <c r="F14" s="3">
        <f t="shared" si="10"/>
        <v>2</v>
      </c>
      <c r="G14" s="5">
        <f t="shared" si="10"/>
        <v>171.63</v>
      </c>
      <c r="H14" s="5">
        <f t="shared" si="10"/>
        <v>173.95</v>
      </c>
      <c r="I14" s="5">
        <f t="shared" si="10"/>
        <v>171.63</v>
      </c>
      <c r="J14" s="4">
        <f t="shared" si="10"/>
        <v>173.95</v>
      </c>
      <c r="K14" s="5">
        <f t="shared" si="10"/>
        <v>-1.2190000000000001</v>
      </c>
      <c r="L14" s="9">
        <f t="shared" si="10"/>
        <v>175.16900000000001</v>
      </c>
      <c r="M14" s="3">
        <f t="shared" si="10"/>
        <v>2</v>
      </c>
      <c r="N14" s="3">
        <f t="shared" si="10"/>
        <v>347</v>
      </c>
      <c r="O14" s="6">
        <f t="shared" si="10"/>
        <v>44838.583622685182</v>
      </c>
      <c r="R14" s="11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G14" s="2" t="str">
        <f t="shared" si="9"/>
        <v>ICAP AUTVTP Q2</v>
      </c>
      <c r="AH14" s="2" t="str">
        <f t="shared" si="9"/>
        <v>Q2-2023</v>
      </c>
      <c r="AI14" s="3" t="str">
        <f t="shared" si="9"/>
        <v/>
      </c>
      <c r="AJ14" s="4" t="str">
        <f t="shared" si="9"/>
        <v/>
      </c>
      <c r="AK14" s="4" t="str">
        <f t="shared" si="9"/>
        <v/>
      </c>
      <c r="AL14" s="3" t="str">
        <f t="shared" si="9"/>
        <v/>
      </c>
      <c r="AM14" s="5" t="str">
        <f t="shared" si="9"/>
        <v/>
      </c>
      <c r="AN14" s="5" t="str">
        <f t="shared" si="9"/>
        <v/>
      </c>
      <c r="AO14" s="5" t="str">
        <f t="shared" si="9"/>
        <v/>
      </c>
      <c r="AP14" s="4" t="str">
        <f t="shared" si="9"/>
        <v/>
      </c>
      <c r="AQ14" s="5" t="str">
        <f t="shared" si="9"/>
        <v/>
      </c>
      <c r="AR14" s="9">
        <f t="shared" si="9"/>
        <v>169.2</v>
      </c>
      <c r="AS14" s="3" t="str">
        <f t="shared" si="9"/>
        <v/>
      </c>
      <c r="AT14" s="3" t="str">
        <f t="shared" si="9"/>
        <v/>
      </c>
      <c r="AU14" s="6">
        <f t="shared" si="9"/>
        <v>44838.146597222221</v>
      </c>
    </row>
    <row r="15" spans="1:47" x14ac:dyDescent="0.25">
      <c r="A15" s="2" t="str">
        <f t="shared" ref="A15:O15" si="11">IF(A59="","",A59)</f>
        <v>PEGAS AUTVTP M3</v>
      </c>
      <c r="B15" s="2" t="str">
        <f t="shared" si="11"/>
        <v>Jan-2023</v>
      </c>
      <c r="C15" s="3">
        <f t="shared" si="11"/>
        <v>0</v>
      </c>
      <c r="D15" s="4">
        <f t="shared" si="11"/>
        <v>0</v>
      </c>
      <c r="E15" s="4">
        <f t="shared" si="11"/>
        <v>0</v>
      </c>
      <c r="F15" s="3">
        <f t="shared" si="11"/>
        <v>0</v>
      </c>
      <c r="G15" s="5">
        <f t="shared" si="11"/>
        <v>173</v>
      </c>
      <c r="H15" s="5">
        <f t="shared" si="11"/>
        <v>176</v>
      </c>
      <c r="I15" s="5">
        <f t="shared" si="11"/>
        <v>173</v>
      </c>
      <c r="J15" s="4">
        <f t="shared" si="11"/>
        <v>176</v>
      </c>
      <c r="K15" s="5">
        <f t="shared" si="11"/>
        <v>-3.077</v>
      </c>
      <c r="L15" s="9">
        <f t="shared" si="11"/>
        <v>179.077</v>
      </c>
      <c r="M15" s="3">
        <f t="shared" si="11"/>
        <v>1</v>
      </c>
      <c r="N15" s="3">
        <f t="shared" si="11"/>
        <v>12</v>
      </c>
      <c r="O15" s="6">
        <f t="shared" si="11"/>
        <v>44838.545023148145</v>
      </c>
      <c r="Q15" s="7" t="s">
        <v>217</v>
      </c>
      <c r="R15" s="8" t="s">
        <v>1</v>
      </c>
      <c r="S15" s="1" t="s">
        <v>2</v>
      </c>
      <c r="T15" s="1" t="s">
        <v>3</v>
      </c>
      <c r="U15" s="1" t="s">
        <v>4</v>
      </c>
      <c r="V15" s="1" t="s">
        <v>5</v>
      </c>
      <c r="W15" s="1" t="s">
        <v>6</v>
      </c>
      <c r="X15" s="1" t="s">
        <v>7</v>
      </c>
      <c r="Y15" s="1" t="s">
        <v>8</v>
      </c>
      <c r="Z15" s="1" t="s">
        <v>9</v>
      </c>
      <c r="AA15" s="1" t="s">
        <v>10</v>
      </c>
      <c r="AB15" s="1" t="s">
        <v>11</v>
      </c>
      <c r="AC15" s="1" t="s">
        <v>12</v>
      </c>
      <c r="AD15" s="1" t="s">
        <v>13</v>
      </c>
      <c r="AE15" s="1" t="s">
        <v>14</v>
      </c>
      <c r="AG15" s="2" t="str">
        <f t="shared" si="9"/>
        <v>ICAP AUTVTP Q3</v>
      </c>
      <c r="AH15" s="2" t="str">
        <f t="shared" si="9"/>
        <v/>
      </c>
      <c r="AI15" s="3" t="str">
        <f t="shared" si="9"/>
        <v/>
      </c>
      <c r="AJ15" s="4" t="str">
        <f t="shared" si="9"/>
        <v/>
      </c>
      <c r="AK15" s="4" t="str">
        <f t="shared" si="9"/>
        <v/>
      </c>
      <c r="AL15" s="3" t="str">
        <f t="shared" si="9"/>
        <v/>
      </c>
      <c r="AM15" s="5" t="str">
        <f t="shared" si="9"/>
        <v/>
      </c>
      <c r="AN15" s="5" t="str">
        <f t="shared" si="9"/>
        <v/>
      </c>
      <c r="AO15" s="5" t="str">
        <f t="shared" si="9"/>
        <v/>
      </c>
      <c r="AP15" s="4" t="str">
        <f t="shared" si="9"/>
        <v/>
      </c>
      <c r="AQ15" s="5" t="str">
        <f t="shared" si="9"/>
        <v/>
      </c>
      <c r="AR15" s="9" t="str">
        <f t="shared" si="9"/>
        <v/>
      </c>
      <c r="AS15" s="3" t="str">
        <f t="shared" si="9"/>
        <v/>
      </c>
      <c r="AT15" s="3" t="str">
        <f t="shared" si="9"/>
        <v/>
      </c>
      <c r="AU15" s="6" t="str">
        <f t="shared" si="9"/>
        <v/>
      </c>
    </row>
    <row r="16" spans="1:47" x14ac:dyDescent="0.25"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Q16" s="2" t="str">
        <f t="shared" ref="Q16:AE18" si="12">IF(A76="","",A76)</f>
        <v>GFI CEGHVTP S1</v>
      </c>
      <c r="R16" s="2" t="str">
        <f t="shared" si="12"/>
        <v/>
      </c>
      <c r="S16" s="3" t="str">
        <f t="shared" si="12"/>
        <v/>
      </c>
      <c r="T16" s="4" t="str">
        <f t="shared" si="12"/>
        <v/>
      </c>
      <c r="U16" s="4" t="str">
        <f t="shared" si="12"/>
        <v/>
      </c>
      <c r="V16" s="3" t="str">
        <f t="shared" si="12"/>
        <v/>
      </c>
      <c r="W16" s="5" t="str">
        <f t="shared" si="12"/>
        <v/>
      </c>
      <c r="X16" s="5" t="str">
        <f t="shared" si="12"/>
        <v/>
      </c>
      <c r="Y16" s="5" t="str">
        <f t="shared" si="12"/>
        <v/>
      </c>
      <c r="Z16" s="4" t="str">
        <f t="shared" si="12"/>
        <v/>
      </c>
      <c r="AA16" s="5" t="str">
        <f t="shared" si="12"/>
        <v/>
      </c>
      <c r="AB16" s="9" t="str">
        <f t="shared" si="12"/>
        <v/>
      </c>
      <c r="AC16" s="3" t="str">
        <f t="shared" si="12"/>
        <v/>
      </c>
      <c r="AD16" s="3" t="str">
        <f t="shared" si="12"/>
        <v/>
      </c>
      <c r="AE16" s="6" t="str">
        <f t="shared" si="12"/>
        <v/>
      </c>
      <c r="AG16" s="2" t="str">
        <f t="shared" si="9"/>
        <v>ICAP AUTVTP Q4</v>
      </c>
      <c r="AH16" s="2" t="str">
        <f t="shared" si="9"/>
        <v/>
      </c>
      <c r="AI16" s="3" t="str">
        <f t="shared" si="9"/>
        <v/>
      </c>
      <c r="AJ16" s="4" t="str">
        <f t="shared" si="9"/>
        <v/>
      </c>
      <c r="AK16" s="4" t="str">
        <f t="shared" si="9"/>
        <v/>
      </c>
      <c r="AL16" s="3" t="str">
        <f t="shared" si="9"/>
        <v/>
      </c>
      <c r="AM16" s="5" t="str">
        <f t="shared" si="9"/>
        <v/>
      </c>
      <c r="AN16" s="5" t="str">
        <f t="shared" si="9"/>
        <v/>
      </c>
      <c r="AO16" s="5" t="str">
        <f t="shared" si="9"/>
        <v/>
      </c>
      <c r="AP16" s="4" t="str">
        <f t="shared" si="9"/>
        <v/>
      </c>
      <c r="AQ16" s="5" t="str">
        <f t="shared" si="9"/>
        <v/>
      </c>
      <c r="AR16" s="9" t="str">
        <f t="shared" si="9"/>
        <v/>
      </c>
      <c r="AS16" s="3" t="str">
        <f t="shared" si="9"/>
        <v/>
      </c>
      <c r="AT16" s="3" t="str">
        <f t="shared" si="9"/>
        <v/>
      </c>
      <c r="AU16" s="6" t="str">
        <f t="shared" si="9"/>
        <v/>
      </c>
    </row>
    <row r="17" spans="1:47" x14ac:dyDescent="0.25">
      <c r="A17" s="7" t="s">
        <v>212</v>
      </c>
      <c r="B17" s="8" t="s">
        <v>1</v>
      </c>
      <c r="C17" s="1" t="s">
        <v>2</v>
      </c>
      <c r="D17" s="1" t="s">
        <v>3</v>
      </c>
      <c r="E17" s="1" t="s">
        <v>4</v>
      </c>
      <c r="F17" s="1" t="s">
        <v>5</v>
      </c>
      <c r="G17" s="1" t="s">
        <v>6</v>
      </c>
      <c r="H17" s="1" t="s">
        <v>7</v>
      </c>
      <c r="I17" s="1" t="s">
        <v>8</v>
      </c>
      <c r="J17" s="1" t="s">
        <v>9</v>
      </c>
      <c r="K17" s="1" t="s">
        <v>10</v>
      </c>
      <c r="L17" s="1" t="s">
        <v>11</v>
      </c>
      <c r="M17" s="1" t="s">
        <v>12</v>
      </c>
      <c r="N17" s="1" t="s">
        <v>13</v>
      </c>
      <c r="O17" s="1" t="s">
        <v>14</v>
      </c>
      <c r="Q17" s="2" t="str">
        <f t="shared" si="12"/>
        <v>GFI CEGHVTP S2</v>
      </c>
      <c r="R17" s="2" t="str">
        <f t="shared" si="12"/>
        <v/>
      </c>
      <c r="S17" s="3" t="str">
        <f t="shared" si="12"/>
        <v/>
      </c>
      <c r="T17" s="4" t="str">
        <f t="shared" si="12"/>
        <v/>
      </c>
      <c r="U17" s="4" t="str">
        <f t="shared" si="12"/>
        <v/>
      </c>
      <c r="V17" s="3" t="str">
        <f t="shared" si="12"/>
        <v/>
      </c>
      <c r="W17" s="5" t="str">
        <f t="shared" si="12"/>
        <v/>
      </c>
      <c r="X17" s="5" t="str">
        <f t="shared" si="12"/>
        <v/>
      </c>
      <c r="Y17" s="5" t="str">
        <f t="shared" si="12"/>
        <v/>
      </c>
      <c r="Z17" s="4" t="str">
        <f t="shared" si="12"/>
        <v/>
      </c>
      <c r="AA17" s="5" t="str">
        <f t="shared" si="12"/>
        <v/>
      </c>
      <c r="AB17" s="9" t="str">
        <f t="shared" si="12"/>
        <v/>
      </c>
      <c r="AC17" s="3" t="str">
        <f t="shared" si="12"/>
        <v/>
      </c>
      <c r="AD17" s="3" t="str">
        <f t="shared" si="12"/>
        <v/>
      </c>
      <c r="AE17" s="6" t="str">
        <f t="shared" si="12"/>
        <v/>
      </c>
      <c r="AH17" s="11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</row>
    <row r="18" spans="1:47" x14ac:dyDescent="0.25">
      <c r="A18" s="2" t="str">
        <f t="shared" ref="A18:O18" si="13">IF(A60="","",A60)</f>
        <v>PEGAS AUTVTP Q1</v>
      </c>
      <c r="B18" s="2" t="str">
        <f t="shared" si="13"/>
        <v>Q1-2023</v>
      </c>
      <c r="C18" s="3">
        <f t="shared" si="13"/>
        <v>3</v>
      </c>
      <c r="D18" s="4">
        <f t="shared" si="13"/>
        <v>173.67</v>
      </c>
      <c r="E18" s="4">
        <f t="shared" si="13"/>
        <v>175.95</v>
      </c>
      <c r="F18" s="3">
        <f t="shared" si="13"/>
        <v>3</v>
      </c>
      <c r="G18" s="5">
        <f t="shared" si="13"/>
        <v>175</v>
      </c>
      <c r="H18" s="5">
        <f t="shared" si="13"/>
        <v>177</v>
      </c>
      <c r="I18" s="5">
        <f t="shared" si="13"/>
        <v>175</v>
      </c>
      <c r="J18" s="4">
        <f t="shared" si="13"/>
        <v>175</v>
      </c>
      <c r="K18" s="5">
        <f t="shared" si="13"/>
        <v>-3.8519999999999999</v>
      </c>
      <c r="L18" s="9">
        <f t="shared" si="13"/>
        <v>178.852</v>
      </c>
      <c r="M18" s="3">
        <f t="shared" si="13"/>
        <v>1</v>
      </c>
      <c r="N18" s="3">
        <f t="shared" si="13"/>
        <v>35</v>
      </c>
      <c r="O18" s="6">
        <f t="shared" si="13"/>
        <v>44838.584849537037</v>
      </c>
      <c r="Q18" s="2" t="str">
        <f t="shared" si="12"/>
        <v>GFI CEGHVTP S3</v>
      </c>
      <c r="R18" s="2" t="str">
        <f t="shared" si="12"/>
        <v/>
      </c>
      <c r="S18" s="3" t="str">
        <f t="shared" si="12"/>
        <v/>
      </c>
      <c r="T18" s="4" t="str">
        <f t="shared" si="12"/>
        <v/>
      </c>
      <c r="U18" s="4" t="str">
        <f t="shared" si="12"/>
        <v/>
      </c>
      <c r="V18" s="3" t="str">
        <f t="shared" si="12"/>
        <v/>
      </c>
      <c r="W18" s="5" t="str">
        <f t="shared" si="12"/>
        <v/>
      </c>
      <c r="X18" s="5" t="str">
        <f t="shared" si="12"/>
        <v/>
      </c>
      <c r="Y18" s="5" t="str">
        <f t="shared" si="12"/>
        <v/>
      </c>
      <c r="Z18" s="4" t="str">
        <f t="shared" si="12"/>
        <v/>
      </c>
      <c r="AA18" s="5" t="str">
        <f t="shared" si="12"/>
        <v/>
      </c>
      <c r="AB18" s="9" t="str">
        <f t="shared" si="12"/>
        <v/>
      </c>
      <c r="AC18" s="3" t="str">
        <f t="shared" si="12"/>
        <v/>
      </c>
      <c r="AD18" s="3" t="str">
        <f t="shared" si="12"/>
        <v/>
      </c>
      <c r="AE18" s="6" t="str">
        <f t="shared" si="12"/>
        <v/>
      </c>
      <c r="AG18" s="7" t="s">
        <v>222</v>
      </c>
      <c r="AH18" s="8" t="s">
        <v>1</v>
      </c>
      <c r="AI18" s="1" t="s">
        <v>2</v>
      </c>
      <c r="AJ18" s="1" t="s">
        <v>3</v>
      </c>
      <c r="AK18" s="1" t="s">
        <v>4</v>
      </c>
      <c r="AL18" s="1" t="s">
        <v>5</v>
      </c>
      <c r="AM18" s="1" t="s">
        <v>6</v>
      </c>
      <c r="AN18" s="1" t="s">
        <v>7</v>
      </c>
      <c r="AO18" s="1" t="s">
        <v>8</v>
      </c>
      <c r="AP18" s="1" t="s">
        <v>9</v>
      </c>
      <c r="AQ18" s="1" t="s">
        <v>10</v>
      </c>
      <c r="AR18" s="1" t="s">
        <v>11</v>
      </c>
      <c r="AS18" s="1" t="s">
        <v>12</v>
      </c>
      <c r="AT18" s="1" t="s">
        <v>13</v>
      </c>
      <c r="AU18" s="1" t="s">
        <v>14</v>
      </c>
    </row>
    <row r="19" spans="1:47" x14ac:dyDescent="0.25">
      <c r="A19" s="2" t="str">
        <f t="shared" ref="A19:O19" si="14">IF(A61="","",A61)</f>
        <v>PEGAS AUTVTP Q2</v>
      </c>
      <c r="B19" s="2" t="str">
        <f t="shared" si="14"/>
        <v>Q2-2023</v>
      </c>
      <c r="C19" s="3">
        <f t="shared" si="14"/>
        <v>1</v>
      </c>
      <c r="D19" s="4">
        <f t="shared" si="14"/>
        <v>162.1</v>
      </c>
      <c r="E19" s="4">
        <f t="shared" si="14"/>
        <v>0</v>
      </c>
      <c r="F19" s="3">
        <f t="shared" si="14"/>
        <v>0</v>
      </c>
      <c r="G19" s="5">
        <f t="shared" si="14"/>
        <v>0</v>
      </c>
      <c r="H19" s="5">
        <f t="shared" si="14"/>
        <v>0</v>
      </c>
      <c r="I19" s="5">
        <f t="shared" si="14"/>
        <v>0</v>
      </c>
      <c r="J19" s="4">
        <f t="shared" si="14"/>
        <v>0</v>
      </c>
      <c r="K19" s="5">
        <f t="shared" si="14"/>
        <v>0</v>
      </c>
      <c r="L19" s="9">
        <f t="shared" si="14"/>
        <v>167.542</v>
      </c>
      <c r="M19" s="3">
        <f t="shared" si="14"/>
        <v>0</v>
      </c>
      <c r="N19" s="3">
        <f t="shared" si="14"/>
        <v>0</v>
      </c>
      <c r="O19" s="6">
        <f t="shared" si="14"/>
        <v>44838.584826388891</v>
      </c>
      <c r="R19" s="11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G19" s="2" t="str">
        <f t="shared" ref="AG19:AU21" si="15">IF(A89="","",A89)</f>
        <v>ICAP AUTVTP S1</v>
      </c>
      <c r="AH19" s="2" t="str">
        <f t="shared" si="15"/>
        <v>Sum-2023</v>
      </c>
      <c r="AI19" s="3" t="str">
        <f t="shared" si="15"/>
        <v/>
      </c>
      <c r="AJ19" s="4" t="str">
        <f t="shared" si="15"/>
        <v/>
      </c>
      <c r="AK19" s="4" t="str">
        <f t="shared" si="15"/>
        <v/>
      </c>
      <c r="AL19" s="3" t="str">
        <f t="shared" si="15"/>
        <v/>
      </c>
      <c r="AM19" s="5" t="str">
        <f t="shared" si="15"/>
        <v/>
      </c>
      <c r="AN19" s="5" t="str">
        <f t="shared" si="15"/>
        <v/>
      </c>
      <c r="AO19" s="5" t="str">
        <f t="shared" si="15"/>
        <v/>
      </c>
      <c r="AP19" s="4" t="str">
        <f t="shared" si="15"/>
        <v/>
      </c>
      <c r="AQ19" s="5" t="str">
        <f t="shared" si="15"/>
        <v/>
      </c>
      <c r="AR19" s="9">
        <f t="shared" si="15"/>
        <v>222.65</v>
      </c>
      <c r="AS19" s="3" t="str">
        <f t="shared" si="15"/>
        <v/>
      </c>
      <c r="AT19" s="3" t="str">
        <f t="shared" si="15"/>
        <v/>
      </c>
      <c r="AU19" s="6">
        <f t="shared" si="15"/>
        <v>44797.00377314815</v>
      </c>
    </row>
    <row r="20" spans="1:47" x14ac:dyDescent="0.25">
      <c r="A20" s="2" t="str">
        <f t="shared" ref="A20:O20" si="16">IF(A62="","",A62)</f>
        <v>PEGAS AUTVTP Q3</v>
      </c>
      <c r="B20" s="2" t="str">
        <f t="shared" si="16"/>
        <v>Q3-2023</v>
      </c>
      <c r="C20" s="3">
        <f t="shared" si="16"/>
        <v>10</v>
      </c>
      <c r="D20" s="4">
        <f t="shared" si="16"/>
        <v>159.55000000000001</v>
      </c>
      <c r="E20" s="4">
        <f t="shared" si="16"/>
        <v>0</v>
      </c>
      <c r="F20" s="3">
        <f t="shared" si="16"/>
        <v>0</v>
      </c>
      <c r="G20" s="5">
        <f t="shared" si="16"/>
        <v>0</v>
      </c>
      <c r="H20" s="5">
        <f t="shared" si="16"/>
        <v>0</v>
      </c>
      <c r="I20" s="5">
        <f t="shared" si="16"/>
        <v>0</v>
      </c>
      <c r="J20" s="4">
        <f t="shared" si="16"/>
        <v>0</v>
      </c>
      <c r="K20" s="5">
        <f t="shared" si="16"/>
        <v>0</v>
      </c>
      <c r="L20" s="9">
        <f t="shared" si="16"/>
        <v>165.792</v>
      </c>
      <c r="M20" s="3">
        <f t="shared" si="16"/>
        <v>0</v>
      </c>
      <c r="N20" s="3">
        <f t="shared" si="16"/>
        <v>0</v>
      </c>
      <c r="O20" s="6">
        <f t="shared" si="16"/>
        <v>44838.584849537037</v>
      </c>
      <c r="Q20" s="7" t="s">
        <v>218</v>
      </c>
      <c r="R20" s="8" t="s">
        <v>1</v>
      </c>
      <c r="S20" s="1" t="s">
        <v>2</v>
      </c>
      <c r="T20" s="1" t="s">
        <v>3</v>
      </c>
      <c r="U20" s="1" t="s">
        <v>4</v>
      </c>
      <c r="V20" s="1" t="s">
        <v>5</v>
      </c>
      <c r="W20" s="1" t="s">
        <v>6</v>
      </c>
      <c r="X20" s="1" t="s">
        <v>7</v>
      </c>
      <c r="Y20" s="1" t="s">
        <v>8</v>
      </c>
      <c r="Z20" s="1" t="s">
        <v>9</v>
      </c>
      <c r="AA20" s="1" t="s">
        <v>10</v>
      </c>
      <c r="AB20" s="1" t="s">
        <v>11</v>
      </c>
      <c r="AC20" s="1" t="s">
        <v>12</v>
      </c>
      <c r="AD20" s="1" t="s">
        <v>13</v>
      </c>
      <c r="AE20" s="1" t="s">
        <v>14</v>
      </c>
      <c r="AG20" s="2" t="str">
        <f t="shared" si="15"/>
        <v>ICAP AUTVTP S2</v>
      </c>
      <c r="AH20" s="2" t="str">
        <f t="shared" si="15"/>
        <v>Win-2023</v>
      </c>
      <c r="AI20" s="3" t="str">
        <f t="shared" si="15"/>
        <v/>
      </c>
      <c r="AJ20" s="4" t="str">
        <f t="shared" si="15"/>
        <v/>
      </c>
      <c r="AK20" s="4" t="str">
        <f t="shared" si="15"/>
        <v/>
      </c>
      <c r="AL20" s="3" t="str">
        <f t="shared" si="15"/>
        <v/>
      </c>
      <c r="AM20" s="5" t="str">
        <f t="shared" si="15"/>
        <v/>
      </c>
      <c r="AN20" s="5" t="str">
        <f t="shared" si="15"/>
        <v/>
      </c>
      <c r="AO20" s="5" t="str">
        <f t="shared" si="15"/>
        <v/>
      </c>
      <c r="AP20" s="4" t="str">
        <f t="shared" si="15"/>
        <v/>
      </c>
      <c r="AQ20" s="5" t="str">
        <f t="shared" si="15"/>
        <v/>
      </c>
      <c r="AR20" s="9" t="str">
        <f t="shared" si="15"/>
        <v/>
      </c>
      <c r="AS20" s="3" t="str">
        <f t="shared" si="15"/>
        <v/>
      </c>
      <c r="AT20" s="3" t="str">
        <f t="shared" si="15"/>
        <v/>
      </c>
      <c r="AU20" s="6">
        <f t="shared" si="15"/>
        <v>44139.003761574073</v>
      </c>
    </row>
    <row r="21" spans="1:47" x14ac:dyDescent="0.25">
      <c r="A21" s="2" t="str">
        <f t="shared" ref="A21:O21" si="17">IF(A63="","",A63)</f>
        <v>PEGAS AUTVTP Q4</v>
      </c>
      <c r="B21" s="2" t="str">
        <f t="shared" si="17"/>
        <v>Q4-2023</v>
      </c>
      <c r="C21" s="3">
        <f t="shared" si="17"/>
        <v>10</v>
      </c>
      <c r="D21" s="4">
        <f t="shared" si="17"/>
        <v>163.25</v>
      </c>
      <c r="E21" s="4">
        <f t="shared" si="17"/>
        <v>167.535</v>
      </c>
      <c r="F21" s="3">
        <f t="shared" si="17"/>
        <v>3</v>
      </c>
      <c r="G21" s="5">
        <f t="shared" si="17"/>
        <v>167.95</v>
      </c>
      <c r="H21" s="5">
        <f t="shared" si="17"/>
        <v>167.95</v>
      </c>
      <c r="I21" s="5">
        <f t="shared" si="17"/>
        <v>167.95</v>
      </c>
      <c r="J21" s="4">
        <f t="shared" si="17"/>
        <v>167.95</v>
      </c>
      <c r="K21" s="5">
        <f t="shared" si="17"/>
        <v>2.2829999999999999</v>
      </c>
      <c r="L21" s="9">
        <f t="shared" si="17"/>
        <v>165.667</v>
      </c>
      <c r="M21" s="3">
        <f t="shared" si="17"/>
        <v>1</v>
      </c>
      <c r="N21" s="3">
        <f t="shared" si="17"/>
        <v>1</v>
      </c>
      <c r="O21" s="6">
        <f t="shared" si="17"/>
        <v>44838.584849537037</v>
      </c>
      <c r="Q21" s="2" t="str">
        <f t="shared" ref="Q21:AE22" si="18">IF(A79="","",A79)</f>
        <v>GFI CEGHVTP Y1</v>
      </c>
      <c r="R21" s="2" t="str">
        <f t="shared" si="18"/>
        <v>Cal-2023</v>
      </c>
      <c r="S21" s="3" t="str">
        <f t="shared" si="18"/>
        <v/>
      </c>
      <c r="T21" s="4" t="str">
        <f t="shared" si="18"/>
        <v/>
      </c>
      <c r="U21" s="4" t="str">
        <f t="shared" si="18"/>
        <v/>
      </c>
      <c r="V21" s="3" t="str">
        <f t="shared" si="18"/>
        <v/>
      </c>
      <c r="W21" s="5" t="str">
        <f t="shared" si="18"/>
        <v/>
      </c>
      <c r="X21" s="5" t="str">
        <f t="shared" si="18"/>
        <v/>
      </c>
      <c r="Y21" s="5" t="str">
        <f t="shared" si="18"/>
        <v/>
      </c>
      <c r="Z21" s="4" t="str">
        <f t="shared" si="18"/>
        <v/>
      </c>
      <c r="AA21" s="5" t="str">
        <f t="shared" si="18"/>
        <v/>
      </c>
      <c r="AB21" s="9">
        <f t="shared" si="18"/>
        <v>87.4</v>
      </c>
      <c r="AC21" s="3" t="str">
        <f t="shared" si="18"/>
        <v/>
      </c>
      <c r="AD21" s="3">
        <f t="shared" si="18"/>
        <v>0</v>
      </c>
      <c r="AE21" s="6">
        <f t="shared" si="18"/>
        <v>44759.003807870373</v>
      </c>
      <c r="AG21" s="2" t="str">
        <f t="shared" si="15"/>
        <v>ICAP AUTVTP S3</v>
      </c>
      <c r="AH21" s="2" t="str">
        <f t="shared" si="15"/>
        <v/>
      </c>
      <c r="AI21" s="3" t="str">
        <f t="shared" si="15"/>
        <v/>
      </c>
      <c r="AJ21" s="4" t="str">
        <f t="shared" si="15"/>
        <v/>
      </c>
      <c r="AK21" s="4" t="str">
        <f t="shared" si="15"/>
        <v/>
      </c>
      <c r="AL21" s="3" t="str">
        <f t="shared" si="15"/>
        <v/>
      </c>
      <c r="AM21" s="5" t="str">
        <f t="shared" si="15"/>
        <v/>
      </c>
      <c r="AN21" s="5" t="str">
        <f t="shared" si="15"/>
        <v/>
      </c>
      <c r="AO21" s="5" t="str">
        <f t="shared" si="15"/>
        <v/>
      </c>
      <c r="AP21" s="4" t="str">
        <f t="shared" si="15"/>
        <v/>
      </c>
      <c r="AQ21" s="5" t="str">
        <f t="shared" si="15"/>
        <v/>
      </c>
      <c r="AR21" s="9" t="str">
        <f t="shared" si="15"/>
        <v/>
      </c>
      <c r="AS21" s="3" t="str">
        <f t="shared" si="15"/>
        <v/>
      </c>
      <c r="AT21" s="3" t="str">
        <f t="shared" si="15"/>
        <v/>
      </c>
      <c r="AU21" s="6" t="str">
        <f t="shared" si="15"/>
        <v/>
      </c>
    </row>
    <row r="22" spans="1:47" x14ac:dyDescent="0.25"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Q22" s="2" t="str">
        <f t="shared" si="18"/>
        <v>GFI CEGHVTP Y2</v>
      </c>
      <c r="R22" s="2" t="str">
        <f t="shared" si="18"/>
        <v>Cal-2024</v>
      </c>
      <c r="S22" s="3" t="str">
        <f t="shared" si="18"/>
        <v/>
      </c>
      <c r="T22" s="4" t="str">
        <f t="shared" si="18"/>
        <v/>
      </c>
      <c r="U22" s="4" t="str">
        <f t="shared" si="18"/>
        <v/>
      </c>
      <c r="V22" s="3" t="str">
        <f t="shared" si="18"/>
        <v/>
      </c>
      <c r="W22" s="5" t="str">
        <f t="shared" si="18"/>
        <v/>
      </c>
      <c r="X22" s="5" t="str">
        <f t="shared" si="18"/>
        <v/>
      </c>
      <c r="Y22" s="5" t="str">
        <f t="shared" si="18"/>
        <v/>
      </c>
      <c r="Z22" s="4" t="str">
        <f t="shared" si="18"/>
        <v/>
      </c>
      <c r="AA22" s="5" t="str">
        <f t="shared" si="18"/>
        <v/>
      </c>
      <c r="AB22" s="9">
        <f t="shared" si="18"/>
        <v>70.3</v>
      </c>
      <c r="AC22" s="3" t="str">
        <f t="shared" si="18"/>
        <v/>
      </c>
      <c r="AD22" s="3">
        <f t="shared" si="18"/>
        <v>0</v>
      </c>
      <c r="AE22" s="6">
        <f t="shared" si="18"/>
        <v>44733.003668981481</v>
      </c>
      <c r="AH22" s="11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</row>
    <row r="23" spans="1:47" x14ac:dyDescent="0.25">
      <c r="A23" s="7" t="s">
        <v>213</v>
      </c>
      <c r="B23" s="8" t="s">
        <v>1</v>
      </c>
      <c r="C23" s="1" t="s">
        <v>2</v>
      </c>
      <c r="D23" s="1" t="s">
        <v>3</v>
      </c>
      <c r="E23" s="1" t="s">
        <v>4</v>
      </c>
      <c r="F23" s="1" t="s">
        <v>5</v>
      </c>
      <c r="G23" s="1" t="s">
        <v>6</v>
      </c>
      <c r="H23" s="1" t="s">
        <v>7</v>
      </c>
      <c r="I23" s="1" t="s">
        <v>8</v>
      </c>
      <c r="J23" s="1" t="s">
        <v>9</v>
      </c>
      <c r="K23" s="1" t="s">
        <v>10</v>
      </c>
      <c r="L23" s="1" t="s">
        <v>11</v>
      </c>
      <c r="M23" s="1" t="s">
        <v>12</v>
      </c>
      <c r="N23" s="1" t="s">
        <v>13</v>
      </c>
      <c r="O23" s="1" t="s">
        <v>14</v>
      </c>
      <c r="AG23" s="7" t="s">
        <v>223</v>
      </c>
      <c r="AH23" s="8" t="s">
        <v>1</v>
      </c>
      <c r="AI23" s="1" t="s">
        <v>2</v>
      </c>
      <c r="AJ23" s="1" t="s">
        <v>3</v>
      </c>
      <c r="AK23" s="1" t="s">
        <v>4</v>
      </c>
      <c r="AL23" s="1" t="s">
        <v>5</v>
      </c>
      <c r="AM23" s="1" t="s">
        <v>6</v>
      </c>
      <c r="AN23" s="1" t="s">
        <v>7</v>
      </c>
      <c r="AO23" s="1" t="s">
        <v>8</v>
      </c>
      <c r="AP23" s="1" t="s">
        <v>9</v>
      </c>
      <c r="AQ23" s="1" t="s">
        <v>10</v>
      </c>
      <c r="AR23" s="1" t="s">
        <v>11</v>
      </c>
      <c r="AS23" s="1" t="s">
        <v>12</v>
      </c>
      <c r="AT23" s="1" t="s">
        <v>13</v>
      </c>
      <c r="AU23" s="1" t="s">
        <v>14</v>
      </c>
    </row>
    <row r="24" spans="1:47" x14ac:dyDescent="0.25">
      <c r="A24" s="2" t="str">
        <f t="shared" ref="A24:O24" si="19">IF(A64="","",A64)</f>
        <v>PEGAS AUTVTP S1</v>
      </c>
      <c r="B24" s="2" t="str">
        <f t="shared" si="19"/>
        <v>Sum-2023</v>
      </c>
      <c r="C24" s="3">
        <f t="shared" si="19"/>
        <v>10</v>
      </c>
      <c r="D24" s="4">
        <f t="shared" si="19"/>
        <v>161.5</v>
      </c>
      <c r="E24" s="4">
        <f t="shared" si="19"/>
        <v>166.6</v>
      </c>
      <c r="F24" s="3">
        <f t="shared" si="19"/>
        <v>10</v>
      </c>
      <c r="G24" s="5">
        <f t="shared" si="19"/>
        <v>0</v>
      </c>
      <c r="H24" s="5">
        <f t="shared" si="19"/>
        <v>0</v>
      </c>
      <c r="I24" s="5">
        <f t="shared" si="19"/>
        <v>0</v>
      </c>
      <c r="J24" s="4">
        <f t="shared" si="19"/>
        <v>0</v>
      </c>
      <c r="K24" s="5">
        <f t="shared" si="19"/>
        <v>0</v>
      </c>
      <c r="L24" s="9">
        <f t="shared" si="19"/>
        <v>166.66200000000001</v>
      </c>
      <c r="M24" s="3">
        <f t="shared" si="19"/>
        <v>0</v>
      </c>
      <c r="N24" s="3">
        <f t="shared" si="19"/>
        <v>0</v>
      </c>
      <c r="O24" s="6">
        <f t="shared" si="19"/>
        <v>44838.584861111114</v>
      </c>
      <c r="AG24" s="2" t="str">
        <f t="shared" ref="AG24:AU25" si="20">IF(A92="","",A92)</f>
        <v>ICAP AUTVTP Y1</v>
      </c>
      <c r="AH24" s="2" t="str">
        <f t="shared" si="20"/>
        <v>Cal-2023</v>
      </c>
      <c r="AI24" s="3" t="str">
        <f t="shared" si="20"/>
        <v/>
      </c>
      <c r="AJ24" s="4" t="str">
        <f t="shared" si="20"/>
        <v/>
      </c>
      <c r="AK24" s="4" t="str">
        <f t="shared" si="20"/>
        <v/>
      </c>
      <c r="AL24" s="3" t="str">
        <f t="shared" si="20"/>
        <v/>
      </c>
      <c r="AM24" s="5" t="str">
        <f t="shared" si="20"/>
        <v/>
      </c>
      <c r="AN24" s="5" t="str">
        <f t="shared" si="20"/>
        <v/>
      </c>
      <c r="AO24" s="5" t="str">
        <f t="shared" si="20"/>
        <v/>
      </c>
      <c r="AP24" s="4" t="str">
        <f t="shared" si="20"/>
        <v/>
      </c>
      <c r="AQ24" s="5" t="str">
        <f t="shared" si="20"/>
        <v/>
      </c>
      <c r="AR24" s="9" t="str">
        <f t="shared" si="20"/>
        <v/>
      </c>
      <c r="AS24" s="3" t="str">
        <f t="shared" si="20"/>
        <v/>
      </c>
      <c r="AT24" s="3" t="str">
        <f t="shared" si="20"/>
        <v/>
      </c>
      <c r="AU24" s="6">
        <f t="shared" si="20"/>
        <v>44698.532233796293</v>
      </c>
    </row>
    <row r="25" spans="1:47" x14ac:dyDescent="0.25">
      <c r="A25" s="2" t="str">
        <f t="shared" ref="A25:O25" si="21">IF(A65="","",A65)</f>
        <v>PEGAS AUTVTP S2</v>
      </c>
      <c r="B25" s="2" t="str">
        <f t="shared" si="21"/>
        <v>Win-2023</v>
      </c>
      <c r="C25" s="3">
        <f t="shared" si="21"/>
        <v>0</v>
      </c>
      <c r="D25" s="4">
        <f t="shared" si="21"/>
        <v>0</v>
      </c>
      <c r="E25" s="4">
        <f t="shared" si="21"/>
        <v>0</v>
      </c>
      <c r="F25" s="3">
        <f t="shared" si="21"/>
        <v>0</v>
      </c>
      <c r="G25" s="5">
        <f t="shared" si="21"/>
        <v>0</v>
      </c>
      <c r="H25" s="5">
        <f t="shared" si="21"/>
        <v>0</v>
      </c>
      <c r="I25" s="5">
        <f t="shared" si="21"/>
        <v>0</v>
      </c>
      <c r="J25" s="4">
        <f t="shared" si="21"/>
        <v>0</v>
      </c>
      <c r="K25" s="5">
        <f t="shared" si="21"/>
        <v>0</v>
      </c>
      <c r="L25" s="9">
        <f t="shared" si="21"/>
        <v>161.26</v>
      </c>
      <c r="M25" s="3">
        <f t="shared" si="21"/>
        <v>0</v>
      </c>
      <c r="N25" s="3">
        <f t="shared" si="21"/>
        <v>0</v>
      </c>
      <c r="O25" s="6">
        <f t="shared" si="21"/>
        <v>44838.420682870368</v>
      </c>
      <c r="AG25" s="2" t="str">
        <f t="shared" si="20"/>
        <v>ICAP AUTVTP Y2</v>
      </c>
      <c r="AH25" s="2" t="str">
        <f t="shared" si="20"/>
        <v>Cal-2024</v>
      </c>
      <c r="AI25" s="3" t="str">
        <f t="shared" si="20"/>
        <v/>
      </c>
      <c r="AJ25" s="4" t="str">
        <f t="shared" si="20"/>
        <v/>
      </c>
      <c r="AK25" s="4" t="str">
        <f t="shared" si="20"/>
        <v/>
      </c>
      <c r="AL25" s="3" t="str">
        <f t="shared" si="20"/>
        <v/>
      </c>
      <c r="AM25" s="5" t="str">
        <f t="shared" si="20"/>
        <v/>
      </c>
      <c r="AN25" s="5" t="str">
        <f t="shared" si="20"/>
        <v/>
      </c>
      <c r="AO25" s="5" t="str">
        <f t="shared" si="20"/>
        <v/>
      </c>
      <c r="AP25" s="4" t="str">
        <f t="shared" si="20"/>
        <v/>
      </c>
      <c r="AQ25" s="5" t="str">
        <f t="shared" si="20"/>
        <v/>
      </c>
      <c r="AR25" s="9" t="str">
        <f t="shared" si="20"/>
        <v/>
      </c>
      <c r="AS25" s="3" t="str">
        <f t="shared" si="20"/>
        <v/>
      </c>
      <c r="AT25" s="3" t="str">
        <f t="shared" si="20"/>
        <v/>
      </c>
      <c r="AU25" s="6">
        <f t="shared" si="20"/>
        <v>44784.003518518519</v>
      </c>
    </row>
    <row r="26" spans="1:47" x14ac:dyDescent="0.25">
      <c r="A26" s="2" t="str">
        <f t="shared" ref="A26:O26" si="22">IF(A66="","",A66)</f>
        <v>PEGAS AUTVTP S3</v>
      </c>
      <c r="B26" s="2" t="str">
        <f t="shared" si="22"/>
        <v>Sum-2024</v>
      </c>
      <c r="C26" s="3">
        <f t="shared" si="22"/>
        <v>0</v>
      </c>
      <c r="D26" s="4">
        <f t="shared" si="22"/>
        <v>0</v>
      </c>
      <c r="E26" s="4">
        <f t="shared" si="22"/>
        <v>0</v>
      </c>
      <c r="F26" s="3">
        <f t="shared" si="22"/>
        <v>0</v>
      </c>
      <c r="G26" s="5">
        <f t="shared" si="22"/>
        <v>0</v>
      </c>
      <c r="H26" s="5">
        <f t="shared" si="22"/>
        <v>0</v>
      </c>
      <c r="I26" s="5">
        <f t="shared" si="22"/>
        <v>0</v>
      </c>
      <c r="J26" s="4">
        <f t="shared" si="22"/>
        <v>0</v>
      </c>
      <c r="K26" s="5">
        <f t="shared" si="22"/>
        <v>0</v>
      </c>
      <c r="L26" s="9">
        <f t="shared" si="22"/>
        <v>98.947000000000003</v>
      </c>
      <c r="M26" s="3">
        <f t="shared" si="22"/>
        <v>0</v>
      </c>
      <c r="N26" s="3">
        <f t="shared" si="22"/>
        <v>0</v>
      </c>
      <c r="O26" s="6">
        <f t="shared" si="22"/>
        <v>44838.5546412037</v>
      </c>
    </row>
    <row r="27" spans="1:47" x14ac:dyDescent="0.25"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1:47" x14ac:dyDescent="0.25">
      <c r="A28" s="7" t="s">
        <v>214</v>
      </c>
      <c r="B28" s="8" t="s">
        <v>1</v>
      </c>
      <c r="C28" s="1" t="s">
        <v>2</v>
      </c>
      <c r="D28" s="1" t="s">
        <v>3</v>
      </c>
      <c r="E28" s="1" t="s">
        <v>4</v>
      </c>
      <c r="F28" s="1" t="s">
        <v>5</v>
      </c>
      <c r="G28" s="1" t="s">
        <v>6</v>
      </c>
      <c r="H28" s="1" t="s">
        <v>7</v>
      </c>
      <c r="I28" s="1" t="s">
        <v>8</v>
      </c>
      <c r="J28" s="1" t="s">
        <v>9</v>
      </c>
      <c r="K28" s="1" t="s">
        <v>10</v>
      </c>
      <c r="L28" s="1" t="s">
        <v>11</v>
      </c>
      <c r="M28" s="1" t="s">
        <v>12</v>
      </c>
      <c r="N28" s="1" t="s">
        <v>13</v>
      </c>
      <c r="O28" s="1" t="s">
        <v>14</v>
      </c>
    </row>
    <row r="29" spans="1:47" x14ac:dyDescent="0.25">
      <c r="A29" s="2" t="str">
        <f t="shared" ref="A29:O29" si="23">IF(A67="","",A67)</f>
        <v>PEGAS AUTVTP Y1</v>
      </c>
      <c r="B29" s="2" t="str">
        <f t="shared" si="23"/>
        <v>Cal-2023</v>
      </c>
      <c r="C29" s="3">
        <f t="shared" si="23"/>
        <v>3</v>
      </c>
      <c r="D29" s="4">
        <f t="shared" si="23"/>
        <v>165.5</v>
      </c>
      <c r="E29" s="4">
        <f t="shared" si="23"/>
        <v>169.36</v>
      </c>
      <c r="F29" s="3">
        <f t="shared" si="23"/>
        <v>2</v>
      </c>
      <c r="G29" s="5">
        <f t="shared" si="23"/>
        <v>0</v>
      </c>
      <c r="H29" s="5">
        <f t="shared" si="23"/>
        <v>0</v>
      </c>
      <c r="I29" s="5">
        <f t="shared" si="23"/>
        <v>0</v>
      </c>
      <c r="J29" s="4">
        <f t="shared" si="23"/>
        <v>0</v>
      </c>
      <c r="K29" s="5">
        <f t="shared" si="23"/>
        <v>0</v>
      </c>
      <c r="L29" s="9">
        <f t="shared" si="23"/>
        <v>169.41499999999999</v>
      </c>
      <c r="M29" s="3">
        <f t="shared" si="23"/>
        <v>0</v>
      </c>
      <c r="N29" s="3">
        <f t="shared" si="23"/>
        <v>0</v>
      </c>
      <c r="O29" s="6">
        <f t="shared" si="23"/>
        <v>44838.584837962961</v>
      </c>
    </row>
    <row r="30" spans="1:47" x14ac:dyDescent="0.25">
      <c r="A30" s="2" t="str">
        <f t="shared" ref="A30:O30" si="24">IF(A68="","",A68)</f>
        <v>PEGAS AUTVTP Y2</v>
      </c>
      <c r="B30" s="2" t="str">
        <f t="shared" si="24"/>
        <v>Cal-2024</v>
      </c>
      <c r="C30" s="3">
        <f t="shared" si="24"/>
        <v>1</v>
      </c>
      <c r="D30" s="4">
        <f t="shared" si="24"/>
        <v>115</v>
      </c>
      <c r="E30" s="4">
        <f t="shared" si="24"/>
        <v>0</v>
      </c>
      <c r="F30" s="3">
        <f t="shared" si="24"/>
        <v>0</v>
      </c>
      <c r="G30" s="5">
        <f t="shared" si="24"/>
        <v>0</v>
      </c>
      <c r="H30" s="5">
        <f t="shared" si="24"/>
        <v>0</v>
      </c>
      <c r="I30" s="5">
        <f t="shared" si="24"/>
        <v>0</v>
      </c>
      <c r="J30" s="4">
        <f t="shared" si="24"/>
        <v>0</v>
      </c>
      <c r="K30" s="5">
        <f t="shared" si="24"/>
        <v>0</v>
      </c>
      <c r="L30" s="9">
        <f t="shared" si="24"/>
        <v>113.75</v>
      </c>
      <c r="M30" s="3">
        <f t="shared" si="24"/>
        <v>0</v>
      </c>
      <c r="N30" s="3">
        <f t="shared" si="24"/>
        <v>0</v>
      </c>
      <c r="O30" s="6">
        <f t="shared" si="24"/>
        <v>44838.584155092591</v>
      </c>
    </row>
    <row r="49" spans="1:79" x14ac:dyDescent="0.25">
      <c r="A49" s="13" t="s">
        <v>245</v>
      </c>
    </row>
    <row r="50" spans="1:79" x14ac:dyDescent="0.25">
      <c r="A50" s="13" t="str">
        <f>_xll.MontelQuote(A51,B50)</f>
        <v>Last update: 04/10/2022 14:02:22</v>
      </c>
      <c r="B50" s="13" t="s">
        <v>1</v>
      </c>
      <c r="C50" s="13" t="s">
        <v>2</v>
      </c>
      <c r="D50" s="13" t="s">
        <v>3</v>
      </c>
      <c r="E50" s="13" t="s">
        <v>4</v>
      </c>
      <c r="F50" s="13" t="s">
        <v>5</v>
      </c>
      <c r="G50" s="13" t="s">
        <v>6</v>
      </c>
      <c r="H50" s="13" t="s">
        <v>7</v>
      </c>
      <c r="I50" s="13" t="s">
        <v>8</v>
      </c>
      <c r="J50" s="13" t="s">
        <v>9</v>
      </c>
      <c r="K50" s="13" t="s">
        <v>10</v>
      </c>
      <c r="L50" s="13" t="s">
        <v>11</v>
      </c>
      <c r="M50" s="13" t="s">
        <v>12</v>
      </c>
      <c r="N50" s="13" t="s">
        <v>13</v>
      </c>
      <c r="O50" s="13" t="s">
        <v>14</v>
      </c>
    </row>
    <row r="51" spans="1:79" x14ac:dyDescent="0.25">
      <c r="A51" s="13" t="s">
        <v>440</v>
      </c>
      <c r="B51" s="20" t="s">
        <v>381</v>
      </c>
      <c r="C51" s="12">
        <v>115</v>
      </c>
      <c r="D51" s="12">
        <v>113</v>
      </c>
      <c r="E51" s="12">
        <v>113.5</v>
      </c>
      <c r="F51" s="12">
        <v>135</v>
      </c>
      <c r="G51" s="12">
        <v>123</v>
      </c>
      <c r="H51" s="12">
        <v>125.25</v>
      </c>
      <c r="I51" s="12">
        <v>113</v>
      </c>
      <c r="J51" s="12">
        <v>113.5</v>
      </c>
      <c r="K51" s="12">
        <v>-5.5</v>
      </c>
      <c r="L51" s="12">
        <v>129.768</v>
      </c>
      <c r="M51" s="12">
        <v>10</v>
      </c>
      <c r="N51" s="12">
        <v>14201</v>
      </c>
      <c r="O51" s="19">
        <v>44838.584756944445</v>
      </c>
      <c r="AX51" s="20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9"/>
      <c r="BN51" s="20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9"/>
    </row>
    <row r="52" spans="1:79" x14ac:dyDescent="0.25">
      <c r="A52" s="13" t="s">
        <v>441</v>
      </c>
      <c r="B52" s="20" t="s">
        <v>413</v>
      </c>
      <c r="C52" s="12"/>
      <c r="D52" s="12"/>
      <c r="E52" s="12"/>
      <c r="F52" s="12"/>
      <c r="G52" s="12"/>
      <c r="H52" s="12"/>
      <c r="I52" s="12"/>
      <c r="J52" s="12"/>
      <c r="K52" s="12"/>
      <c r="L52" s="12">
        <v>138.18199999999999</v>
      </c>
      <c r="M52" s="12"/>
      <c r="N52" s="12"/>
      <c r="O52" s="19">
        <v>44838.294756944444</v>
      </c>
      <c r="AX52" s="20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9"/>
      <c r="BN52" s="20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9"/>
    </row>
    <row r="53" spans="1:79" x14ac:dyDescent="0.25">
      <c r="A53" s="13" t="s">
        <v>442</v>
      </c>
      <c r="B53" s="20" t="s">
        <v>386</v>
      </c>
      <c r="C53" s="12"/>
      <c r="D53" s="12"/>
      <c r="E53" s="12"/>
      <c r="F53" s="12"/>
      <c r="G53" s="12"/>
      <c r="H53" s="12"/>
      <c r="I53" s="12"/>
      <c r="J53" s="12"/>
      <c r="K53" s="12"/>
      <c r="L53" s="12">
        <v>161.417</v>
      </c>
      <c r="M53" s="12"/>
      <c r="N53" s="12">
        <v>0</v>
      </c>
      <c r="O53" s="19">
        <v>44838.294745370367</v>
      </c>
      <c r="AX53" s="20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9"/>
      <c r="BN53" s="20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9"/>
    </row>
    <row r="54" spans="1:79" x14ac:dyDescent="0.25">
      <c r="A54" s="13" t="s">
        <v>443</v>
      </c>
      <c r="B54" s="20" t="s">
        <v>414</v>
      </c>
      <c r="C54" s="12"/>
      <c r="D54" s="12"/>
      <c r="E54" s="12"/>
      <c r="F54" s="12"/>
      <c r="G54" s="12"/>
      <c r="H54" s="12"/>
      <c r="I54" s="12"/>
      <c r="J54" s="12"/>
      <c r="K54" s="12"/>
      <c r="L54" s="12">
        <v>161</v>
      </c>
      <c r="M54" s="12"/>
      <c r="N54" s="12">
        <v>0</v>
      </c>
      <c r="O54" s="19">
        <v>44838.421678240738</v>
      </c>
      <c r="AX54" s="20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9"/>
      <c r="BN54" s="20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9"/>
    </row>
    <row r="55" spans="1:79" x14ac:dyDescent="0.25">
      <c r="A55" s="13" t="s">
        <v>444</v>
      </c>
      <c r="B55" s="18" t="s">
        <v>382</v>
      </c>
      <c r="C55" s="13">
        <v>20</v>
      </c>
      <c r="D55" s="13">
        <v>114</v>
      </c>
      <c r="E55" s="13">
        <v>129.97499999999999</v>
      </c>
      <c r="F55" s="13">
        <v>240</v>
      </c>
      <c r="G55" s="13">
        <v>115</v>
      </c>
      <c r="H55" s="13">
        <v>126</v>
      </c>
      <c r="I55" s="13">
        <v>111.25</v>
      </c>
      <c r="J55" s="13">
        <v>118</v>
      </c>
      <c r="K55" s="13">
        <v>-11.074999999999999</v>
      </c>
      <c r="L55" s="13">
        <v>135.672</v>
      </c>
      <c r="M55" s="13">
        <v>100</v>
      </c>
      <c r="N55" s="13">
        <v>1736</v>
      </c>
      <c r="O55" s="22">
        <v>44838.584907407407</v>
      </c>
      <c r="AX55" s="20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9"/>
      <c r="BN55" s="20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9"/>
    </row>
    <row r="56" spans="1:79" x14ac:dyDescent="0.25">
      <c r="A56" s="13" t="s">
        <v>445</v>
      </c>
      <c r="B56" s="18" t="s">
        <v>383</v>
      </c>
      <c r="L56" s="13">
        <v>161.417</v>
      </c>
      <c r="N56" s="13">
        <v>0</v>
      </c>
      <c r="O56" s="22">
        <v>44838.294745370367</v>
      </c>
      <c r="AX56" s="20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9"/>
      <c r="BN56" s="20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9"/>
    </row>
    <row r="57" spans="1:79" x14ac:dyDescent="0.25">
      <c r="A57" s="13" t="s">
        <v>446</v>
      </c>
      <c r="B57" s="20" t="s">
        <v>544</v>
      </c>
      <c r="C57" s="12">
        <v>5</v>
      </c>
      <c r="D57" s="12">
        <v>162.75</v>
      </c>
      <c r="E57" s="12">
        <v>163.95</v>
      </c>
      <c r="F57" s="12">
        <v>1</v>
      </c>
      <c r="G57" s="12">
        <v>162.5</v>
      </c>
      <c r="H57" s="12">
        <v>166</v>
      </c>
      <c r="I57" s="12">
        <v>162.5</v>
      </c>
      <c r="J57" s="12">
        <v>165</v>
      </c>
      <c r="K57" s="12">
        <v>-2.3879999999999999</v>
      </c>
      <c r="L57" s="12">
        <v>167.38800000000001</v>
      </c>
      <c r="M57" s="12">
        <v>10</v>
      </c>
      <c r="N57" s="12">
        <v>50</v>
      </c>
      <c r="O57" s="19">
        <v>44838.584178240744</v>
      </c>
      <c r="AX57" s="20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9"/>
      <c r="BN57" s="20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9"/>
    </row>
    <row r="58" spans="1:79" x14ac:dyDescent="0.25">
      <c r="A58" s="13" t="s">
        <v>447</v>
      </c>
      <c r="B58" s="20" t="s">
        <v>545</v>
      </c>
      <c r="C58" s="12">
        <v>2</v>
      </c>
      <c r="D58" s="12">
        <v>169.76499999999999</v>
      </c>
      <c r="E58" s="12">
        <v>174</v>
      </c>
      <c r="F58" s="12">
        <v>2</v>
      </c>
      <c r="G58" s="12">
        <v>171.63</v>
      </c>
      <c r="H58" s="12">
        <v>173.95</v>
      </c>
      <c r="I58" s="12">
        <v>171.63</v>
      </c>
      <c r="J58" s="12">
        <v>173.95</v>
      </c>
      <c r="K58" s="12">
        <v>-1.2190000000000001</v>
      </c>
      <c r="L58" s="12">
        <v>175.16900000000001</v>
      </c>
      <c r="M58" s="12">
        <v>2</v>
      </c>
      <c r="N58" s="12">
        <v>347</v>
      </c>
      <c r="O58" s="19">
        <v>44838.583622685182</v>
      </c>
      <c r="AX58" s="20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9"/>
      <c r="BN58" s="20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9"/>
    </row>
    <row r="59" spans="1:79" x14ac:dyDescent="0.25">
      <c r="A59" s="13" t="s">
        <v>448</v>
      </c>
      <c r="B59" s="20" t="s">
        <v>546</v>
      </c>
      <c r="C59" s="12">
        <v>0</v>
      </c>
      <c r="D59" s="12">
        <v>0</v>
      </c>
      <c r="E59" s="12">
        <v>0</v>
      </c>
      <c r="F59" s="12">
        <v>0</v>
      </c>
      <c r="G59" s="12">
        <v>173</v>
      </c>
      <c r="H59" s="12">
        <v>176</v>
      </c>
      <c r="I59" s="12">
        <v>173</v>
      </c>
      <c r="J59" s="12">
        <v>176</v>
      </c>
      <c r="K59" s="12">
        <v>-3.077</v>
      </c>
      <c r="L59" s="12">
        <v>179.077</v>
      </c>
      <c r="M59" s="12">
        <v>1</v>
      </c>
      <c r="N59" s="12">
        <v>12</v>
      </c>
      <c r="O59" s="19">
        <v>44838.545023148145</v>
      </c>
      <c r="AX59" s="20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9"/>
      <c r="BN59" s="20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9"/>
    </row>
    <row r="60" spans="1:79" x14ac:dyDescent="0.25">
      <c r="A60" s="13" t="s">
        <v>449</v>
      </c>
      <c r="B60" s="20" t="s">
        <v>537</v>
      </c>
      <c r="C60" s="12">
        <v>3</v>
      </c>
      <c r="D60" s="12">
        <v>173.67</v>
      </c>
      <c r="E60" s="12">
        <v>175.95</v>
      </c>
      <c r="F60" s="12">
        <v>3</v>
      </c>
      <c r="G60" s="12">
        <v>175</v>
      </c>
      <c r="H60" s="12">
        <v>177</v>
      </c>
      <c r="I60" s="12">
        <v>175</v>
      </c>
      <c r="J60" s="12">
        <v>175</v>
      </c>
      <c r="K60" s="12">
        <v>-3.8519999999999999</v>
      </c>
      <c r="L60" s="12">
        <v>178.852</v>
      </c>
      <c r="M60" s="12">
        <v>1</v>
      </c>
      <c r="N60" s="12">
        <v>35</v>
      </c>
      <c r="O60" s="19">
        <v>44838.584849537037</v>
      </c>
      <c r="AX60" s="20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9"/>
      <c r="BN60" s="20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9"/>
    </row>
    <row r="61" spans="1:79" x14ac:dyDescent="0.25">
      <c r="A61" s="13" t="s">
        <v>450</v>
      </c>
      <c r="B61" s="20" t="s">
        <v>547</v>
      </c>
      <c r="C61" s="12">
        <v>1</v>
      </c>
      <c r="D61" s="12">
        <v>162.1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167.542</v>
      </c>
      <c r="M61" s="12">
        <v>0</v>
      </c>
      <c r="N61" s="12">
        <v>0</v>
      </c>
      <c r="O61" s="19">
        <v>44838.584826388891</v>
      </c>
      <c r="AX61" s="20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9"/>
      <c r="BN61" s="20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9"/>
    </row>
    <row r="62" spans="1:79" x14ac:dyDescent="0.25">
      <c r="A62" s="13" t="s">
        <v>451</v>
      </c>
      <c r="B62" s="20" t="s">
        <v>548</v>
      </c>
      <c r="C62" s="12">
        <v>10</v>
      </c>
      <c r="D62" s="12">
        <v>159.55000000000001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165.792</v>
      </c>
      <c r="M62" s="12">
        <v>0</v>
      </c>
      <c r="N62" s="12">
        <v>0</v>
      </c>
      <c r="O62" s="19">
        <v>44838.584849537037</v>
      </c>
      <c r="AX62" s="20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9"/>
      <c r="BN62" s="20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9"/>
    </row>
    <row r="63" spans="1:79" x14ac:dyDescent="0.25">
      <c r="A63" s="13" t="s">
        <v>452</v>
      </c>
      <c r="B63" s="20" t="s">
        <v>549</v>
      </c>
      <c r="C63" s="12">
        <v>10</v>
      </c>
      <c r="D63" s="12">
        <v>163.25</v>
      </c>
      <c r="E63" s="12">
        <v>167.535</v>
      </c>
      <c r="F63" s="12">
        <v>3</v>
      </c>
      <c r="G63" s="12">
        <v>167.95</v>
      </c>
      <c r="H63" s="12">
        <v>167.95</v>
      </c>
      <c r="I63" s="12">
        <v>167.95</v>
      </c>
      <c r="J63" s="12">
        <v>167.95</v>
      </c>
      <c r="K63" s="12">
        <v>2.2829999999999999</v>
      </c>
      <c r="L63" s="12">
        <v>165.667</v>
      </c>
      <c r="M63" s="12">
        <v>1</v>
      </c>
      <c r="N63" s="12">
        <v>1</v>
      </c>
      <c r="O63" s="19">
        <v>44838.584849537037</v>
      </c>
      <c r="R63" s="20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9"/>
      <c r="AX63" s="20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9"/>
      <c r="BN63" s="20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9"/>
    </row>
    <row r="64" spans="1:79" x14ac:dyDescent="0.25">
      <c r="A64" s="13" t="s">
        <v>453</v>
      </c>
      <c r="B64" s="20" t="s">
        <v>536</v>
      </c>
      <c r="C64" s="12">
        <v>10</v>
      </c>
      <c r="D64" s="12">
        <v>161.5</v>
      </c>
      <c r="E64" s="12">
        <v>166.6</v>
      </c>
      <c r="F64" s="12">
        <v>10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166.66200000000001</v>
      </c>
      <c r="M64" s="12">
        <v>0</v>
      </c>
      <c r="N64" s="12">
        <v>0</v>
      </c>
      <c r="O64" s="19">
        <v>44838.584861111114</v>
      </c>
      <c r="R64" s="20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9"/>
      <c r="AH64" s="20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9"/>
      <c r="AX64" s="20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9"/>
      <c r="BN64" s="20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9"/>
    </row>
    <row r="65" spans="1:79" x14ac:dyDescent="0.25">
      <c r="A65" s="13" t="s">
        <v>454</v>
      </c>
      <c r="B65" s="20" t="s">
        <v>538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161.26</v>
      </c>
      <c r="M65" s="12">
        <v>0</v>
      </c>
      <c r="N65" s="12">
        <v>0</v>
      </c>
      <c r="O65" s="19">
        <v>44838.420682870368</v>
      </c>
      <c r="R65" s="20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9"/>
      <c r="AH65" s="20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9"/>
      <c r="AX65" s="20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9"/>
      <c r="BN65" s="20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9"/>
    </row>
    <row r="66" spans="1:79" x14ac:dyDescent="0.25">
      <c r="A66" s="13" t="s">
        <v>455</v>
      </c>
      <c r="B66" s="20" t="s">
        <v>539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98.947000000000003</v>
      </c>
      <c r="M66" s="12">
        <v>0</v>
      </c>
      <c r="N66" s="12">
        <v>0</v>
      </c>
      <c r="O66" s="19">
        <v>44838.5546412037</v>
      </c>
      <c r="R66" s="20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9"/>
      <c r="AH66" s="20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9"/>
      <c r="AX66" s="20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9"/>
      <c r="BN66" s="20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9"/>
    </row>
    <row r="67" spans="1:79" x14ac:dyDescent="0.25">
      <c r="A67" s="13" t="s">
        <v>456</v>
      </c>
      <c r="B67" s="20" t="s">
        <v>535</v>
      </c>
      <c r="C67" s="12">
        <v>3</v>
      </c>
      <c r="D67" s="12">
        <v>165.5</v>
      </c>
      <c r="E67" s="12">
        <v>169.36</v>
      </c>
      <c r="F67" s="12">
        <v>2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169.41499999999999</v>
      </c>
      <c r="M67" s="12">
        <v>0</v>
      </c>
      <c r="N67" s="12">
        <v>0</v>
      </c>
      <c r="O67" s="19">
        <v>44838.584837962961</v>
      </c>
      <c r="R67" s="20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9"/>
      <c r="AH67" s="20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9"/>
      <c r="AX67" s="20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9"/>
      <c r="BN67" s="20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9"/>
    </row>
    <row r="68" spans="1:79" x14ac:dyDescent="0.25">
      <c r="A68" s="13" t="s">
        <v>457</v>
      </c>
      <c r="B68" s="20" t="s">
        <v>540</v>
      </c>
      <c r="C68" s="12">
        <v>1</v>
      </c>
      <c r="D68" s="12">
        <v>115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113.75</v>
      </c>
      <c r="M68" s="12">
        <v>0</v>
      </c>
      <c r="N68" s="12">
        <v>0</v>
      </c>
      <c r="O68" s="19">
        <v>44838.584155092591</v>
      </c>
      <c r="R68" s="20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9"/>
      <c r="AH68" s="20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9"/>
      <c r="AX68" s="20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9"/>
      <c r="BN68" s="20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9"/>
    </row>
    <row r="69" spans="1:79" x14ac:dyDescent="0.25">
      <c r="A69" s="13" t="s">
        <v>155</v>
      </c>
      <c r="B69" s="20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9"/>
      <c r="R69" s="20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9"/>
      <c r="AH69" s="20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9"/>
      <c r="AX69" s="20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9"/>
      <c r="BN69" s="20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9"/>
    </row>
    <row r="70" spans="1:79" x14ac:dyDescent="0.25">
      <c r="A70" s="13" t="s">
        <v>156</v>
      </c>
      <c r="B70" s="20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9"/>
      <c r="R70" s="20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9"/>
      <c r="AH70" s="20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9"/>
      <c r="AX70" s="20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9"/>
      <c r="BN70" s="20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9"/>
    </row>
    <row r="71" spans="1:79" x14ac:dyDescent="0.25">
      <c r="A71" s="13" t="s">
        <v>157</v>
      </c>
      <c r="B71" s="20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9"/>
      <c r="R71" s="20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9"/>
      <c r="AH71" s="20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9"/>
      <c r="AX71" s="20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9"/>
      <c r="BN71" s="20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9"/>
    </row>
    <row r="72" spans="1:79" x14ac:dyDescent="0.25">
      <c r="A72" s="13" t="s">
        <v>158</v>
      </c>
      <c r="B72" s="20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9"/>
      <c r="R72" s="20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9"/>
      <c r="AH72" s="20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9"/>
      <c r="AX72" s="20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9"/>
      <c r="BN72" s="20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9"/>
    </row>
    <row r="73" spans="1:79" x14ac:dyDescent="0.25">
      <c r="A73" s="13" t="s">
        <v>159</v>
      </c>
      <c r="B73" s="20" t="s">
        <v>537</v>
      </c>
      <c r="C73" s="12"/>
      <c r="D73" s="12"/>
      <c r="E73" s="12"/>
      <c r="F73" s="12"/>
      <c r="G73" s="12"/>
      <c r="H73" s="12"/>
      <c r="I73" s="12"/>
      <c r="J73" s="12"/>
      <c r="K73" s="12"/>
      <c r="L73" s="12">
        <v>203.42500000000001</v>
      </c>
      <c r="M73" s="12"/>
      <c r="N73" s="12">
        <v>0</v>
      </c>
      <c r="O73" s="19">
        <v>44834.174942129626</v>
      </c>
      <c r="R73" s="20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9"/>
      <c r="AH73" s="20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9"/>
      <c r="AX73" s="20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9"/>
      <c r="BN73" s="20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9"/>
    </row>
    <row r="74" spans="1:79" x14ac:dyDescent="0.25">
      <c r="A74" s="13" t="s">
        <v>160</v>
      </c>
      <c r="B74" s="20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9"/>
      <c r="R74" s="20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9"/>
      <c r="AH74" s="20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9"/>
      <c r="AX74" s="20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9"/>
      <c r="BN74" s="20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9"/>
    </row>
    <row r="75" spans="1:79" x14ac:dyDescent="0.25">
      <c r="A75" s="13" t="s">
        <v>161</v>
      </c>
      <c r="B75" s="20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9"/>
      <c r="R75" s="20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9"/>
      <c r="AH75" s="20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9"/>
      <c r="AX75" s="20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9"/>
      <c r="BN75" s="20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9"/>
    </row>
    <row r="76" spans="1:79" x14ac:dyDescent="0.25">
      <c r="A76" s="13" t="s">
        <v>162</v>
      </c>
      <c r="B76" s="20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9"/>
      <c r="R76" s="20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9"/>
      <c r="AH76" s="20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9"/>
      <c r="AX76" s="20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9"/>
      <c r="BN76" s="20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9"/>
    </row>
    <row r="77" spans="1:79" x14ac:dyDescent="0.25">
      <c r="A77" s="13" t="s">
        <v>163</v>
      </c>
      <c r="B77" s="20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9"/>
      <c r="R77" s="20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9"/>
      <c r="AH77" s="20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9"/>
      <c r="AX77" s="20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9"/>
      <c r="BN77" s="20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9"/>
    </row>
    <row r="78" spans="1:79" x14ac:dyDescent="0.25">
      <c r="A78" s="13" t="s">
        <v>164</v>
      </c>
      <c r="B78" s="20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9"/>
      <c r="R78" s="20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9"/>
      <c r="AH78" s="20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9"/>
      <c r="AX78" s="20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9"/>
      <c r="BN78" s="20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9"/>
    </row>
    <row r="79" spans="1:79" x14ac:dyDescent="0.25">
      <c r="A79" s="13" t="s">
        <v>165</v>
      </c>
      <c r="B79" s="20" t="s">
        <v>535</v>
      </c>
      <c r="C79" s="12"/>
      <c r="D79" s="12"/>
      <c r="E79" s="12"/>
      <c r="F79" s="12"/>
      <c r="G79" s="12"/>
      <c r="H79" s="12"/>
      <c r="I79" s="12"/>
      <c r="J79" s="12"/>
      <c r="K79" s="12"/>
      <c r="L79" s="12">
        <v>87.4</v>
      </c>
      <c r="M79" s="12"/>
      <c r="N79" s="12">
        <v>0</v>
      </c>
      <c r="O79" s="19">
        <v>44759.003807870373</v>
      </c>
      <c r="R79" s="20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9"/>
      <c r="AH79" s="20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9"/>
      <c r="AX79" s="20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9"/>
      <c r="BN79" s="20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9"/>
    </row>
    <row r="80" spans="1:79" x14ac:dyDescent="0.25">
      <c r="A80" s="13" t="s">
        <v>166</v>
      </c>
      <c r="B80" s="20" t="s">
        <v>540</v>
      </c>
      <c r="C80" s="12"/>
      <c r="D80" s="12"/>
      <c r="E80" s="12"/>
      <c r="F80" s="12"/>
      <c r="G80" s="12"/>
      <c r="H80" s="12"/>
      <c r="I80" s="12"/>
      <c r="J80" s="12"/>
      <c r="K80" s="12"/>
      <c r="L80" s="12">
        <v>70.3</v>
      </c>
      <c r="M80" s="12"/>
      <c r="N80" s="12">
        <v>0</v>
      </c>
      <c r="O80" s="19">
        <v>44733.003668981481</v>
      </c>
      <c r="AH80" s="18"/>
      <c r="AU80" s="22"/>
    </row>
    <row r="81" spans="1:47" x14ac:dyDescent="0.25">
      <c r="A81" s="13" t="s">
        <v>290</v>
      </c>
      <c r="B81" s="20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9"/>
      <c r="AH81" s="18"/>
      <c r="AU81" s="22"/>
    </row>
    <row r="82" spans="1:47" x14ac:dyDescent="0.25">
      <c r="A82" s="13" t="s">
        <v>291</v>
      </c>
      <c r="B82" s="20" t="s">
        <v>544</v>
      </c>
      <c r="C82" s="12"/>
      <c r="D82" s="12"/>
      <c r="E82" s="12"/>
      <c r="F82" s="12"/>
      <c r="G82" s="12"/>
      <c r="H82" s="12"/>
      <c r="I82" s="12"/>
      <c r="J82" s="12"/>
      <c r="K82" s="12"/>
      <c r="L82" s="12">
        <v>210.9</v>
      </c>
      <c r="M82" s="12"/>
      <c r="N82" s="12"/>
      <c r="O82" s="19">
        <v>44830.139953703707</v>
      </c>
      <c r="AH82" s="18"/>
      <c r="AU82" s="22"/>
    </row>
    <row r="83" spans="1:47" x14ac:dyDescent="0.25">
      <c r="A83" s="13" t="s">
        <v>292</v>
      </c>
      <c r="B83" s="20" t="s">
        <v>545</v>
      </c>
      <c r="C83" s="12"/>
      <c r="D83" s="12"/>
      <c r="E83" s="12"/>
      <c r="F83" s="12"/>
      <c r="G83" s="12"/>
      <c r="H83" s="12"/>
      <c r="I83" s="12"/>
      <c r="J83" s="12"/>
      <c r="K83" s="12"/>
      <c r="L83" s="12">
        <v>327</v>
      </c>
      <c r="M83" s="12"/>
      <c r="N83" s="12"/>
      <c r="O83" s="19">
        <v>44803.003472222219</v>
      </c>
      <c r="AH83" s="18"/>
      <c r="AU83" s="22"/>
    </row>
    <row r="84" spans="1:47" x14ac:dyDescent="0.25">
      <c r="A84" s="13" t="s">
        <v>293</v>
      </c>
      <c r="B84" s="20" t="s">
        <v>546</v>
      </c>
      <c r="C84" s="12"/>
      <c r="D84" s="12"/>
      <c r="E84" s="12"/>
      <c r="F84" s="12"/>
      <c r="G84" s="12"/>
      <c r="H84" s="12"/>
      <c r="I84" s="12"/>
      <c r="J84" s="12"/>
      <c r="K84" s="12"/>
      <c r="L84" s="12">
        <v>207</v>
      </c>
      <c r="M84" s="12"/>
      <c r="N84" s="12"/>
      <c r="O84" s="19">
        <v>44816.13177083333</v>
      </c>
      <c r="AH84" s="18"/>
      <c r="AU84" s="22"/>
    </row>
    <row r="85" spans="1:47" x14ac:dyDescent="0.25">
      <c r="A85" s="13" t="s">
        <v>294</v>
      </c>
      <c r="B85" s="20" t="s">
        <v>537</v>
      </c>
      <c r="C85" s="12"/>
      <c r="D85" s="12"/>
      <c r="E85" s="12"/>
      <c r="F85" s="12"/>
      <c r="G85" s="12"/>
      <c r="H85" s="12"/>
      <c r="I85" s="12"/>
      <c r="J85" s="12"/>
      <c r="K85" s="12"/>
      <c r="L85" s="12">
        <v>243.05</v>
      </c>
      <c r="M85" s="12"/>
      <c r="N85" s="12"/>
      <c r="O85" s="19">
        <v>44815.003819444442</v>
      </c>
    </row>
    <row r="86" spans="1:47" x14ac:dyDescent="0.25">
      <c r="A86" s="13" t="s">
        <v>295</v>
      </c>
      <c r="B86" s="20" t="s">
        <v>547</v>
      </c>
      <c r="C86" s="12"/>
      <c r="D86" s="12"/>
      <c r="E86" s="12"/>
      <c r="F86" s="12"/>
      <c r="G86" s="12"/>
      <c r="H86" s="12"/>
      <c r="I86" s="12"/>
      <c r="J86" s="12"/>
      <c r="K86" s="12"/>
      <c r="L86" s="12">
        <v>169.2</v>
      </c>
      <c r="M86" s="12"/>
      <c r="N86" s="12"/>
      <c r="O86" s="19">
        <v>44838.146597222221</v>
      </c>
      <c r="AH86" s="18"/>
      <c r="AU86" s="22"/>
    </row>
    <row r="87" spans="1:47" x14ac:dyDescent="0.25">
      <c r="A87" s="13" t="s">
        <v>296</v>
      </c>
      <c r="B87" s="20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9"/>
      <c r="AH87" s="18"/>
      <c r="AU87" s="22"/>
    </row>
    <row r="88" spans="1:47" x14ac:dyDescent="0.25">
      <c r="A88" s="13" t="s">
        <v>297</v>
      </c>
      <c r="B88" s="20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9"/>
      <c r="AH88" s="18"/>
      <c r="AU88" s="22"/>
    </row>
    <row r="89" spans="1:47" x14ac:dyDescent="0.25">
      <c r="A89" s="13" t="s">
        <v>298</v>
      </c>
      <c r="B89" s="20" t="s">
        <v>536</v>
      </c>
      <c r="C89" s="12"/>
      <c r="D89" s="12"/>
      <c r="E89" s="12"/>
      <c r="F89" s="12"/>
      <c r="G89" s="12"/>
      <c r="H89" s="12"/>
      <c r="I89" s="12"/>
      <c r="J89" s="12"/>
      <c r="K89" s="12"/>
      <c r="L89" s="12">
        <v>222.65</v>
      </c>
      <c r="M89" s="12"/>
      <c r="N89" s="12"/>
      <c r="O89" s="19">
        <v>44797.00377314815</v>
      </c>
    </row>
    <row r="90" spans="1:47" x14ac:dyDescent="0.25">
      <c r="A90" s="13" t="s">
        <v>299</v>
      </c>
      <c r="B90" s="20" t="s">
        <v>538</v>
      </c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9">
        <v>44139.003761574073</v>
      </c>
      <c r="AH90" s="18"/>
      <c r="AU90" s="22"/>
    </row>
    <row r="91" spans="1:47" x14ac:dyDescent="0.25">
      <c r="A91" s="13" t="s">
        <v>300</v>
      </c>
      <c r="B91" s="20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9"/>
      <c r="AH91" s="18"/>
      <c r="AU91" s="22"/>
    </row>
    <row r="92" spans="1:47" x14ac:dyDescent="0.25">
      <c r="A92" s="13" t="s">
        <v>301</v>
      </c>
      <c r="B92" s="20" t="s">
        <v>535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9">
        <v>44698.532233796293</v>
      </c>
    </row>
    <row r="93" spans="1:47" x14ac:dyDescent="0.25">
      <c r="A93" s="13" t="s">
        <v>302</v>
      </c>
      <c r="B93" s="20" t="s">
        <v>540</v>
      </c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9">
        <v>44784.003518518519</v>
      </c>
    </row>
  </sheetData>
  <pageMargins left="0.7" right="0.7" top="0.75" bottom="0.75" header="0.3" footer="0.3"/>
  <customProperties>
    <customPr name="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Y147"/>
  <sheetViews>
    <sheetView workbookViewId="0"/>
  </sheetViews>
  <sheetFormatPr defaultRowHeight="15" x14ac:dyDescent="0.25"/>
  <cols>
    <col min="1" max="1" width="30.140625" style="13" bestFit="1" customWidth="1"/>
    <col min="2" max="2" width="13.85546875" style="13" bestFit="1" customWidth="1"/>
    <col min="3" max="3" width="7.42578125" style="13" bestFit="1" customWidth="1"/>
    <col min="4" max="5" width="7" style="13" bestFit="1" customWidth="1"/>
    <col min="6" max="6" width="7.7109375" style="13" bestFit="1" customWidth="1"/>
    <col min="7" max="10" width="7" style="13" bestFit="1" customWidth="1"/>
    <col min="11" max="11" width="7.5703125" style="13" bestFit="1" customWidth="1"/>
    <col min="12" max="12" width="9.85546875" style="13" bestFit="1" customWidth="1"/>
    <col min="13" max="13" width="7.42578125" style="13" bestFit="1" customWidth="1"/>
    <col min="14" max="14" width="7" style="13" bestFit="1" customWidth="1"/>
    <col min="15" max="15" width="15.85546875" style="13" bestFit="1" customWidth="1"/>
    <col min="16" max="16" width="9.140625" style="13"/>
    <col min="17" max="17" width="30.140625" style="13" bestFit="1" customWidth="1"/>
    <col min="18" max="18" width="13.85546875" style="13" bestFit="1" customWidth="1"/>
    <col min="19" max="19" width="7.42578125" style="13" bestFit="1" customWidth="1"/>
    <col min="20" max="21" width="7" style="13" bestFit="1" customWidth="1"/>
    <col min="22" max="22" width="7.7109375" style="13" bestFit="1" customWidth="1"/>
    <col min="23" max="26" width="7" style="13" bestFit="1" customWidth="1"/>
    <col min="27" max="27" width="7.5703125" style="13" bestFit="1" customWidth="1"/>
    <col min="28" max="28" width="9.85546875" style="13" bestFit="1" customWidth="1"/>
    <col min="29" max="29" width="7.42578125" style="13" bestFit="1" customWidth="1"/>
    <col min="30" max="30" width="7" style="13" bestFit="1" customWidth="1"/>
    <col min="31" max="31" width="15.85546875" style="13" bestFit="1" customWidth="1"/>
    <col min="32" max="32" width="9.140625" style="13"/>
    <col min="33" max="33" width="30.140625" style="13" bestFit="1" customWidth="1"/>
    <col min="34" max="34" width="13.85546875" style="13" bestFit="1" customWidth="1"/>
    <col min="35" max="35" width="7.42578125" style="13" bestFit="1" customWidth="1"/>
    <col min="36" max="36" width="3.85546875" style="13" bestFit="1" customWidth="1"/>
    <col min="37" max="37" width="4.140625" style="13" bestFit="1" customWidth="1"/>
    <col min="38" max="38" width="7.7109375" style="13" bestFit="1" customWidth="1"/>
    <col min="39" max="39" width="5.85546875" style="13" bestFit="1" customWidth="1"/>
    <col min="40" max="40" width="5" style="13" bestFit="1" customWidth="1"/>
    <col min="41" max="41" width="4.5703125" style="13" bestFit="1" customWidth="1"/>
    <col min="42" max="42" width="4.42578125" style="13" bestFit="1" customWidth="1"/>
    <col min="43" max="43" width="7.5703125" style="13" bestFit="1" customWidth="1"/>
    <col min="44" max="44" width="9.85546875" style="13" bestFit="1" customWidth="1"/>
    <col min="45" max="45" width="7.42578125" style="13" bestFit="1" customWidth="1"/>
    <col min="46" max="46" width="7" style="13" bestFit="1" customWidth="1"/>
    <col min="47" max="47" width="15.85546875" style="13" bestFit="1" customWidth="1"/>
    <col min="48" max="48" width="9.140625" style="13"/>
    <col min="49" max="49" width="31" style="13" bestFit="1" customWidth="1"/>
    <col min="50" max="50" width="13.85546875" style="13" bestFit="1" customWidth="1"/>
    <col min="51" max="51" width="7.42578125" style="13" bestFit="1" customWidth="1"/>
    <col min="52" max="52" width="3.85546875" style="13" bestFit="1" customWidth="1"/>
    <col min="53" max="53" width="4.140625" style="13" bestFit="1" customWidth="1"/>
    <col min="54" max="54" width="7.7109375" style="13" bestFit="1" customWidth="1"/>
    <col min="55" max="55" width="5.85546875" style="13" bestFit="1" customWidth="1"/>
    <col min="56" max="56" width="5" style="13" bestFit="1" customWidth="1"/>
    <col min="57" max="57" width="4.5703125" style="13" bestFit="1" customWidth="1"/>
    <col min="58" max="58" width="4.42578125" style="13" bestFit="1" customWidth="1"/>
    <col min="59" max="59" width="7.5703125" style="13" bestFit="1" customWidth="1"/>
    <col min="60" max="60" width="9.85546875" style="13" bestFit="1" customWidth="1"/>
    <col min="61" max="61" width="7.42578125" style="13" bestFit="1" customWidth="1"/>
    <col min="62" max="62" width="7" style="13" bestFit="1" customWidth="1"/>
    <col min="63" max="63" width="15.85546875" style="13" bestFit="1" customWidth="1"/>
    <col min="64" max="16384" width="9.140625" style="13"/>
  </cols>
  <sheetData>
    <row r="1" spans="1:63" x14ac:dyDescent="0.25">
      <c r="A1" s="23" t="s">
        <v>288</v>
      </c>
    </row>
    <row r="3" spans="1:63" x14ac:dyDescent="0.25">
      <c r="A3" s="16" t="str">
        <f>A50</f>
        <v>Last update: 04/10/2022 14:02:22</v>
      </c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Q3" s="16" t="str">
        <f>A50</f>
        <v>Last update: 04/10/2022 14:02:22</v>
      </c>
      <c r="R3" s="11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G3" s="16" t="str">
        <f>A50</f>
        <v>Last update: 04/10/2022 14:02:22</v>
      </c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 t="str">
        <f>A50</f>
        <v>Last update: 04/10/2022 14:02:22</v>
      </c>
    </row>
    <row r="4" spans="1:63" x14ac:dyDescent="0.25">
      <c r="A4" s="7" t="s">
        <v>250</v>
      </c>
      <c r="B4" s="8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Q4" s="7" t="s">
        <v>252</v>
      </c>
      <c r="R4" s="8" t="s">
        <v>1</v>
      </c>
      <c r="S4" s="1" t="s">
        <v>2</v>
      </c>
      <c r="T4" s="1" t="s">
        <v>3</v>
      </c>
      <c r="U4" s="1" t="s">
        <v>4</v>
      </c>
      <c r="V4" s="1" t="s">
        <v>5</v>
      </c>
      <c r="W4" s="1" t="s">
        <v>6</v>
      </c>
      <c r="X4" s="1" t="s">
        <v>7</v>
      </c>
      <c r="Y4" s="1" t="s">
        <v>8</v>
      </c>
      <c r="Z4" s="1" t="s">
        <v>9</v>
      </c>
      <c r="AA4" s="1" t="s">
        <v>10</v>
      </c>
      <c r="AB4" s="1" t="s">
        <v>11</v>
      </c>
      <c r="AC4" s="1" t="s">
        <v>12</v>
      </c>
      <c r="AD4" s="1" t="s">
        <v>13</v>
      </c>
      <c r="AE4" s="1" t="s">
        <v>14</v>
      </c>
      <c r="AG4" s="7" t="s">
        <v>278</v>
      </c>
      <c r="AH4" s="8" t="s">
        <v>1</v>
      </c>
      <c r="AI4" s="1" t="s">
        <v>2</v>
      </c>
      <c r="AJ4" s="1" t="s">
        <v>3</v>
      </c>
      <c r="AK4" s="1" t="s">
        <v>4</v>
      </c>
      <c r="AL4" s="1" t="s">
        <v>5</v>
      </c>
      <c r="AM4" s="1" t="s">
        <v>6</v>
      </c>
      <c r="AN4" s="1" t="s">
        <v>7</v>
      </c>
      <c r="AO4" s="1" t="s">
        <v>8</v>
      </c>
      <c r="AP4" s="1" t="s">
        <v>9</v>
      </c>
      <c r="AQ4" s="1" t="s">
        <v>10</v>
      </c>
      <c r="AR4" s="1" t="s">
        <v>11</v>
      </c>
      <c r="AS4" s="1" t="s">
        <v>12</v>
      </c>
      <c r="AT4" s="1" t="s">
        <v>13</v>
      </c>
      <c r="AU4" s="1" t="s">
        <v>14</v>
      </c>
      <c r="AW4" s="7" t="s">
        <v>283</v>
      </c>
      <c r="AX4" s="8" t="s">
        <v>1</v>
      </c>
      <c r="AY4" s="1" t="s">
        <v>2</v>
      </c>
      <c r="AZ4" s="1" t="s">
        <v>3</v>
      </c>
      <c r="BA4" s="1" t="s">
        <v>4</v>
      </c>
      <c r="BB4" s="1" t="s">
        <v>5</v>
      </c>
      <c r="BC4" s="1" t="s">
        <v>6</v>
      </c>
      <c r="BD4" s="1" t="s">
        <v>7</v>
      </c>
      <c r="BE4" s="1" t="s">
        <v>8</v>
      </c>
      <c r="BF4" s="1" t="s">
        <v>9</v>
      </c>
      <c r="BG4" s="1" t="s">
        <v>10</v>
      </c>
      <c r="BH4" s="1" t="s">
        <v>11</v>
      </c>
      <c r="BI4" s="1" t="s">
        <v>12</v>
      </c>
      <c r="BJ4" s="1" t="s">
        <v>13</v>
      </c>
      <c r="BK4" s="1" t="s">
        <v>14</v>
      </c>
    </row>
    <row r="5" spans="1:63" x14ac:dyDescent="0.25">
      <c r="A5" s="2" t="str">
        <f>IF(A51="","",A51)</f>
        <v>PEGAS ZEE DA</v>
      </c>
      <c r="B5" s="2" t="str">
        <f t="shared" ref="B5:O5" si="0">IF(B51="","",B51)</f>
        <v>DA</v>
      </c>
      <c r="C5" s="3">
        <f t="shared" si="0"/>
        <v>100</v>
      </c>
      <c r="D5" s="4">
        <f t="shared" si="0"/>
        <v>245</v>
      </c>
      <c r="E5" s="4" t="str">
        <f t="shared" si="0"/>
        <v/>
      </c>
      <c r="F5" s="3" t="str">
        <f t="shared" si="0"/>
        <v/>
      </c>
      <c r="G5" s="5" t="str">
        <f t="shared" si="0"/>
        <v/>
      </c>
      <c r="H5" s="5" t="str">
        <f t="shared" si="0"/>
        <v/>
      </c>
      <c r="I5" s="5" t="str">
        <f t="shared" si="0"/>
        <v/>
      </c>
      <c r="J5" s="4" t="str">
        <f t="shared" si="0"/>
        <v/>
      </c>
      <c r="K5" s="5" t="str">
        <f t="shared" si="0"/>
        <v/>
      </c>
      <c r="L5" s="9">
        <f t="shared" si="0"/>
        <v>204</v>
      </c>
      <c r="M5" s="3" t="str">
        <f t="shared" si="0"/>
        <v/>
      </c>
      <c r="N5" s="3">
        <f t="shared" si="0"/>
        <v>0</v>
      </c>
      <c r="O5" s="6">
        <f t="shared" si="0"/>
        <v>44838.584756944445</v>
      </c>
      <c r="Q5" s="2" t="str">
        <f t="shared" ref="Q5:AE9" si="1">IF(A56="","",A56)</f>
        <v>PEGAS ZTP DA</v>
      </c>
      <c r="R5" s="2" t="str">
        <f t="shared" si="1"/>
        <v>DA</v>
      </c>
      <c r="S5" s="3">
        <f t="shared" si="1"/>
        <v>10</v>
      </c>
      <c r="T5" s="4">
        <f t="shared" si="1"/>
        <v>96</v>
      </c>
      <c r="U5" s="4">
        <f t="shared" si="1"/>
        <v>96.75</v>
      </c>
      <c r="V5" s="3">
        <f t="shared" si="1"/>
        <v>52</v>
      </c>
      <c r="W5" s="5">
        <f t="shared" si="1"/>
        <v>96</v>
      </c>
      <c r="X5" s="5">
        <f t="shared" si="1"/>
        <v>103</v>
      </c>
      <c r="Y5" s="5">
        <f t="shared" si="1"/>
        <v>85.025000000000006</v>
      </c>
      <c r="Z5" s="4">
        <f t="shared" si="1"/>
        <v>99</v>
      </c>
      <c r="AA5" s="5">
        <f t="shared" si="1"/>
        <v>-9.0250000000000004</v>
      </c>
      <c r="AB5" s="9">
        <f t="shared" si="1"/>
        <v>94.671000000000006</v>
      </c>
      <c r="AC5" s="3">
        <f t="shared" si="1"/>
        <v>10</v>
      </c>
      <c r="AD5" s="3">
        <f t="shared" si="1"/>
        <v>5356</v>
      </c>
      <c r="AE5" s="6">
        <f t="shared" si="1"/>
        <v>44838.584861111114</v>
      </c>
      <c r="AG5" s="2" t="str">
        <f t="shared" ref="AG5:AU11" si="2">IF(A85="","",A85)</f>
        <v>ICAP 91-19-2-0</v>
      </c>
      <c r="AH5" s="2" t="str">
        <f t="shared" si="2"/>
        <v>Day Ahead</v>
      </c>
      <c r="AI5" s="3" t="str">
        <f t="shared" si="2"/>
        <v/>
      </c>
      <c r="AJ5" s="4" t="str">
        <f t="shared" si="2"/>
        <v/>
      </c>
      <c r="AK5" s="4" t="str">
        <f t="shared" si="2"/>
        <v/>
      </c>
      <c r="AL5" s="3" t="str">
        <f t="shared" si="2"/>
        <v/>
      </c>
      <c r="AM5" s="5" t="str">
        <f t="shared" si="2"/>
        <v/>
      </c>
      <c r="AN5" s="5" t="str">
        <f t="shared" si="2"/>
        <v/>
      </c>
      <c r="AO5" s="5" t="str">
        <f t="shared" si="2"/>
        <v/>
      </c>
      <c r="AP5" s="4" t="str">
        <f t="shared" si="2"/>
        <v/>
      </c>
      <c r="AQ5" s="5" t="str">
        <f t="shared" si="2"/>
        <v/>
      </c>
      <c r="AR5" s="9">
        <f t="shared" si="2"/>
        <v>204</v>
      </c>
      <c r="AS5" s="3" t="str">
        <f t="shared" si="2"/>
        <v/>
      </c>
      <c r="AT5" s="3" t="str">
        <f t="shared" si="2"/>
        <v/>
      </c>
      <c r="AU5" s="6">
        <f t="shared" si="2"/>
        <v>44838.146597222221</v>
      </c>
      <c r="AW5" s="2" t="str">
        <f t="shared" ref="AW5:BK12" si="3">IF(A106="","",A106)</f>
        <v>SPE 45-68-15-0</v>
      </c>
      <c r="AX5" s="2" t="str">
        <f t="shared" si="3"/>
        <v>W.D.</v>
      </c>
      <c r="AY5" s="3" t="str">
        <f t="shared" si="3"/>
        <v/>
      </c>
      <c r="AZ5" s="4">
        <f t="shared" si="3"/>
        <v>0</v>
      </c>
      <c r="BA5" s="4">
        <f t="shared" si="3"/>
        <v>0</v>
      </c>
      <c r="BB5" s="3" t="str">
        <f t="shared" si="3"/>
        <v/>
      </c>
      <c r="BC5" s="5" t="str">
        <f t="shared" si="3"/>
        <v/>
      </c>
      <c r="BD5" s="5" t="str">
        <f t="shared" si="3"/>
        <v/>
      </c>
      <c r="BE5" s="5" t="str">
        <f t="shared" si="3"/>
        <v/>
      </c>
      <c r="BF5" s="4" t="str">
        <f t="shared" si="3"/>
        <v/>
      </c>
      <c r="BG5" s="5" t="str">
        <f t="shared" si="3"/>
        <v/>
      </c>
      <c r="BH5" s="9" t="str">
        <f t="shared" si="3"/>
        <v/>
      </c>
      <c r="BI5" s="3" t="str">
        <f t="shared" si="3"/>
        <v/>
      </c>
      <c r="BJ5" s="3" t="str">
        <f t="shared" si="3"/>
        <v/>
      </c>
      <c r="BK5" s="6">
        <f t="shared" si="3"/>
        <v>44132.181168981479</v>
      </c>
    </row>
    <row r="6" spans="1:63" x14ac:dyDescent="0.25">
      <c r="A6" s="2" t="str">
        <f t="shared" ref="A6:O9" si="4">IF(A52="","",A52)</f>
        <v>PEGAS ZEE Saturday</v>
      </c>
      <c r="B6" s="2" t="str">
        <f t="shared" si="4"/>
        <v>Saturday</v>
      </c>
      <c r="C6" s="3" t="str">
        <f t="shared" si="4"/>
        <v/>
      </c>
      <c r="D6" s="4" t="str">
        <f t="shared" si="4"/>
        <v/>
      </c>
      <c r="E6" s="4" t="str">
        <f t="shared" si="4"/>
        <v/>
      </c>
      <c r="F6" s="3" t="str">
        <f t="shared" si="4"/>
        <v/>
      </c>
      <c r="G6" s="5" t="str">
        <f t="shared" si="4"/>
        <v/>
      </c>
      <c r="H6" s="5" t="str">
        <f t="shared" si="4"/>
        <v/>
      </c>
      <c r="I6" s="5" t="str">
        <f t="shared" si="4"/>
        <v/>
      </c>
      <c r="J6" s="4" t="str">
        <f t="shared" si="4"/>
        <v/>
      </c>
      <c r="K6" s="5" t="str">
        <f t="shared" si="4"/>
        <v/>
      </c>
      <c r="L6" s="9">
        <f t="shared" si="4"/>
        <v>245</v>
      </c>
      <c r="M6" s="3" t="str">
        <f t="shared" si="4"/>
        <v/>
      </c>
      <c r="N6" s="3">
        <f t="shared" si="4"/>
        <v>0</v>
      </c>
      <c r="O6" s="6">
        <f t="shared" si="4"/>
        <v>44743.711550925924</v>
      </c>
      <c r="Q6" s="2" t="str">
        <f t="shared" si="1"/>
        <v>PEGAS ZTP Saturday</v>
      </c>
      <c r="R6" s="2" t="str">
        <f t="shared" si="1"/>
        <v>Saturday</v>
      </c>
      <c r="S6" s="3" t="str">
        <f t="shared" si="1"/>
        <v/>
      </c>
      <c r="T6" s="4" t="str">
        <f t="shared" si="1"/>
        <v/>
      </c>
      <c r="U6" s="4" t="str">
        <f t="shared" si="1"/>
        <v/>
      </c>
      <c r="V6" s="3" t="str">
        <f t="shared" si="1"/>
        <v/>
      </c>
      <c r="W6" s="5" t="str">
        <f t="shared" si="1"/>
        <v/>
      </c>
      <c r="X6" s="5" t="str">
        <f t="shared" si="1"/>
        <v/>
      </c>
      <c r="Y6" s="5" t="str">
        <f t="shared" si="1"/>
        <v/>
      </c>
      <c r="Z6" s="4" t="str">
        <f t="shared" si="1"/>
        <v/>
      </c>
      <c r="AA6" s="5" t="str">
        <f t="shared" si="1"/>
        <v/>
      </c>
      <c r="AB6" s="9">
        <f t="shared" si="1"/>
        <v>68.856999999999999</v>
      </c>
      <c r="AC6" s="3" t="str">
        <f t="shared" si="1"/>
        <v/>
      </c>
      <c r="AD6" s="3">
        <f t="shared" si="1"/>
        <v>0</v>
      </c>
      <c r="AE6" s="6">
        <f t="shared" si="1"/>
        <v>44838.294745370367</v>
      </c>
      <c r="AG6" s="2" t="str">
        <f t="shared" si="2"/>
        <v>ICAP 91-19-3-0</v>
      </c>
      <c r="AH6" s="2" t="str">
        <f t="shared" si="2"/>
        <v>Bal of Week</v>
      </c>
      <c r="AI6" s="3" t="str">
        <f t="shared" si="2"/>
        <v/>
      </c>
      <c r="AJ6" s="4" t="str">
        <f t="shared" si="2"/>
        <v/>
      </c>
      <c r="AK6" s="4" t="str">
        <f t="shared" si="2"/>
        <v/>
      </c>
      <c r="AL6" s="3" t="str">
        <f t="shared" si="2"/>
        <v/>
      </c>
      <c r="AM6" s="5" t="str">
        <f t="shared" si="2"/>
        <v/>
      </c>
      <c r="AN6" s="5" t="str">
        <f t="shared" si="2"/>
        <v/>
      </c>
      <c r="AO6" s="5" t="str">
        <f t="shared" si="2"/>
        <v/>
      </c>
      <c r="AP6" s="4" t="str">
        <f t="shared" si="2"/>
        <v/>
      </c>
      <c r="AQ6" s="5" t="str">
        <f t="shared" si="2"/>
        <v/>
      </c>
      <c r="AR6" s="9" t="str">
        <f t="shared" si="2"/>
        <v/>
      </c>
      <c r="AS6" s="3" t="str">
        <f t="shared" si="2"/>
        <v/>
      </c>
      <c r="AT6" s="3" t="str">
        <f t="shared" si="2"/>
        <v/>
      </c>
      <c r="AU6" s="6">
        <f t="shared" si="2"/>
        <v>44133.131655092591</v>
      </c>
      <c r="AW6" s="2" t="str">
        <f t="shared" si="3"/>
        <v>SPE 45-68-20-0</v>
      </c>
      <c r="AX6" s="2" t="str">
        <f t="shared" si="3"/>
        <v>D.A</v>
      </c>
      <c r="AY6" s="3" t="str">
        <f t="shared" si="3"/>
        <v/>
      </c>
      <c r="AZ6" s="4">
        <f t="shared" si="3"/>
        <v>0</v>
      </c>
      <c r="BA6" s="4">
        <f t="shared" si="3"/>
        <v>0</v>
      </c>
      <c r="BB6" s="3" t="str">
        <f t="shared" si="3"/>
        <v/>
      </c>
      <c r="BC6" s="5" t="str">
        <f t="shared" si="3"/>
        <v/>
      </c>
      <c r="BD6" s="5" t="str">
        <f t="shared" si="3"/>
        <v/>
      </c>
      <c r="BE6" s="5" t="str">
        <f t="shared" si="3"/>
        <v/>
      </c>
      <c r="BF6" s="4" t="str">
        <f t="shared" si="3"/>
        <v/>
      </c>
      <c r="BG6" s="5" t="str">
        <f t="shared" si="3"/>
        <v/>
      </c>
      <c r="BH6" s="9" t="str">
        <f t="shared" si="3"/>
        <v/>
      </c>
      <c r="BI6" s="3" t="str">
        <f t="shared" si="3"/>
        <v/>
      </c>
      <c r="BJ6" s="3">
        <f t="shared" si="3"/>
        <v>0</v>
      </c>
      <c r="BK6" s="6">
        <f t="shared" si="3"/>
        <v>44747.003506944442</v>
      </c>
    </row>
    <row r="7" spans="1:63" x14ac:dyDescent="0.25">
      <c r="A7" s="2" t="str">
        <f t="shared" si="4"/>
        <v>PEGAS ZEE Sunday</v>
      </c>
      <c r="B7" s="2" t="str">
        <f t="shared" si="4"/>
        <v>Sunday</v>
      </c>
      <c r="C7" s="3" t="str">
        <f t="shared" si="4"/>
        <v/>
      </c>
      <c r="D7" s="4" t="str">
        <f t="shared" si="4"/>
        <v/>
      </c>
      <c r="E7" s="4" t="str">
        <f t="shared" si="4"/>
        <v/>
      </c>
      <c r="F7" s="3" t="str">
        <f t="shared" si="4"/>
        <v/>
      </c>
      <c r="G7" s="5" t="str">
        <f t="shared" si="4"/>
        <v/>
      </c>
      <c r="H7" s="5" t="str">
        <f t="shared" si="4"/>
        <v/>
      </c>
      <c r="I7" s="5" t="str">
        <f t="shared" si="4"/>
        <v/>
      </c>
      <c r="J7" s="4" t="str">
        <f t="shared" si="4"/>
        <v/>
      </c>
      <c r="K7" s="5" t="str">
        <f t="shared" si="4"/>
        <v/>
      </c>
      <c r="L7" s="9">
        <f t="shared" si="4"/>
        <v>308</v>
      </c>
      <c r="M7" s="3" t="str">
        <f t="shared" si="4"/>
        <v/>
      </c>
      <c r="N7" s="3">
        <f t="shared" si="4"/>
        <v>0</v>
      </c>
      <c r="O7" s="6">
        <f t="shared" si="4"/>
        <v>44786.950312499997</v>
      </c>
      <c r="Q7" s="2" t="str">
        <f t="shared" si="1"/>
        <v>PEGAS ZTP Sunday</v>
      </c>
      <c r="R7" s="2" t="str">
        <f t="shared" si="1"/>
        <v>Sunday</v>
      </c>
      <c r="S7" s="3" t="str">
        <f t="shared" si="1"/>
        <v/>
      </c>
      <c r="T7" s="4" t="str">
        <f t="shared" si="1"/>
        <v/>
      </c>
      <c r="U7" s="4" t="str">
        <f t="shared" si="1"/>
        <v/>
      </c>
      <c r="V7" s="3" t="str">
        <f t="shared" si="1"/>
        <v/>
      </c>
      <c r="W7" s="5" t="str">
        <f t="shared" si="1"/>
        <v/>
      </c>
      <c r="X7" s="5" t="str">
        <f t="shared" si="1"/>
        <v/>
      </c>
      <c r="Y7" s="5" t="str">
        <f t="shared" si="1"/>
        <v/>
      </c>
      <c r="Z7" s="4" t="str">
        <f t="shared" si="1"/>
        <v/>
      </c>
      <c r="AA7" s="5" t="str">
        <f t="shared" si="1"/>
        <v/>
      </c>
      <c r="AB7" s="9">
        <f t="shared" si="1"/>
        <v>86</v>
      </c>
      <c r="AC7" s="3" t="str">
        <f t="shared" si="1"/>
        <v/>
      </c>
      <c r="AD7" s="3">
        <f t="shared" si="1"/>
        <v>0</v>
      </c>
      <c r="AE7" s="6">
        <f t="shared" si="1"/>
        <v>44838.421678240738</v>
      </c>
      <c r="AG7" s="2" t="str">
        <f t="shared" si="2"/>
        <v>ICAP 91-19-4-0</v>
      </c>
      <c r="AH7" s="2" t="str">
        <f t="shared" si="2"/>
        <v>Weekend</v>
      </c>
      <c r="AI7" s="3" t="str">
        <f t="shared" si="2"/>
        <v/>
      </c>
      <c r="AJ7" s="4" t="str">
        <f t="shared" si="2"/>
        <v/>
      </c>
      <c r="AK7" s="4" t="str">
        <f t="shared" si="2"/>
        <v/>
      </c>
      <c r="AL7" s="3" t="str">
        <f t="shared" si="2"/>
        <v/>
      </c>
      <c r="AM7" s="5" t="str">
        <f t="shared" si="2"/>
        <v/>
      </c>
      <c r="AN7" s="5" t="str">
        <f t="shared" si="2"/>
        <v/>
      </c>
      <c r="AO7" s="5" t="str">
        <f t="shared" si="2"/>
        <v/>
      </c>
      <c r="AP7" s="4" t="str">
        <f t="shared" si="2"/>
        <v/>
      </c>
      <c r="AQ7" s="5" t="str">
        <f t="shared" si="2"/>
        <v/>
      </c>
      <c r="AR7" s="9">
        <f t="shared" si="2"/>
        <v>179</v>
      </c>
      <c r="AS7" s="3" t="str">
        <f t="shared" si="2"/>
        <v/>
      </c>
      <c r="AT7" s="3" t="str">
        <f t="shared" si="2"/>
        <v/>
      </c>
      <c r="AU7" s="6">
        <f t="shared" si="2"/>
        <v>44838.133680555555</v>
      </c>
      <c r="AW7" s="2" t="str">
        <f t="shared" si="3"/>
        <v>SPE 45-68-25-0</v>
      </c>
      <c r="AX7" s="2" t="str">
        <f t="shared" si="3"/>
        <v>B.O.W</v>
      </c>
      <c r="AY7" s="3" t="str">
        <f t="shared" si="3"/>
        <v/>
      </c>
      <c r="AZ7" s="4">
        <f t="shared" si="3"/>
        <v>0</v>
      </c>
      <c r="BA7" s="4">
        <f t="shared" si="3"/>
        <v>0</v>
      </c>
      <c r="BB7" s="3" t="str">
        <f t="shared" si="3"/>
        <v/>
      </c>
      <c r="BC7" s="5" t="str">
        <f t="shared" si="3"/>
        <v/>
      </c>
      <c r="BD7" s="5" t="str">
        <f t="shared" si="3"/>
        <v/>
      </c>
      <c r="BE7" s="5" t="str">
        <f t="shared" si="3"/>
        <v/>
      </c>
      <c r="BF7" s="4" t="str">
        <f t="shared" si="3"/>
        <v/>
      </c>
      <c r="BG7" s="5" t="str">
        <f t="shared" si="3"/>
        <v/>
      </c>
      <c r="BH7" s="9" t="str">
        <f t="shared" si="3"/>
        <v/>
      </c>
      <c r="BI7" s="3" t="str">
        <f t="shared" si="3"/>
        <v/>
      </c>
      <c r="BJ7" s="3" t="str">
        <f t="shared" si="3"/>
        <v/>
      </c>
      <c r="BK7" s="6">
        <f t="shared" si="3"/>
        <v>44132.181168981479</v>
      </c>
    </row>
    <row r="8" spans="1:63" x14ac:dyDescent="0.25">
      <c r="A8" s="2" t="str">
        <f t="shared" si="4"/>
        <v>PEGAS ZEE WD</v>
      </c>
      <c r="B8" s="2" t="str">
        <f t="shared" si="4"/>
        <v>WD</v>
      </c>
      <c r="C8" s="3" t="str">
        <f t="shared" si="4"/>
        <v/>
      </c>
      <c r="D8" s="4" t="str">
        <f t="shared" si="4"/>
        <v/>
      </c>
      <c r="E8" s="4" t="str">
        <f t="shared" si="4"/>
        <v/>
      </c>
      <c r="F8" s="3" t="str">
        <f t="shared" si="4"/>
        <v/>
      </c>
      <c r="G8" s="5" t="str">
        <f t="shared" si="4"/>
        <v/>
      </c>
      <c r="H8" s="5" t="str">
        <f t="shared" si="4"/>
        <v/>
      </c>
      <c r="I8" s="5" t="str">
        <f t="shared" si="4"/>
        <v/>
      </c>
      <c r="J8" s="4" t="str">
        <f t="shared" si="4"/>
        <v/>
      </c>
      <c r="K8" s="5" t="str">
        <f t="shared" si="4"/>
        <v/>
      </c>
      <c r="L8" s="9">
        <f t="shared" si="4"/>
        <v>31</v>
      </c>
      <c r="M8" s="3" t="str">
        <f t="shared" si="4"/>
        <v/>
      </c>
      <c r="N8" s="3">
        <f t="shared" si="4"/>
        <v>0</v>
      </c>
      <c r="O8" s="6">
        <f t="shared" si="4"/>
        <v>44767.658819444441</v>
      </c>
      <c r="Q8" s="2" t="str">
        <f t="shared" si="1"/>
        <v>PEGAS ZTP WD</v>
      </c>
      <c r="R8" s="2" t="str">
        <f t="shared" si="1"/>
        <v>WD</v>
      </c>
      <c r="S8" s="3">
        <f t="shared" si="1"/>
        <v>100</v>
      </c>
      <c r="T8" s="4">
        <f t="shared" si="1"/>
        <v>95</v>
      </c>
      <c r="U8" s="4">
        <f t="shared" si="1"/>
        <v>105</v>
      </c>
      <c r="V8" s="3">
        <f t="shared" si="1"/>
        <v>100</v>
      </c>
      <c r="W8" s="5">
        <f t="shared" si="1"/>
        <v>108</v>
      </c>
      <c r="X8" s="5">
        <f t="shared" si="1"/>
        <v>108</v>
      </c>
      <c r="Y8" s="5">
        <f t="shared" si="1"/>
        <v>98</v>
      </c>
      <c r="Z8" s="4">
        <f t="shared" si="1"/>
        <v>108</v>
      </c>
      <c r="AA8" s="5">
        <f t="shared" si="1"/>
        <v>2</v>
      </c>
      <c r="AB8" s="9">
        <f t="shared" si="1"/>
        <v>88.531000000000006</v>
      </c>
      <c r="AC8" s="3">
        <f t="shared" si="1"/>
        <v>40</v>
      </c>
      <c r="AD8" s="3">
        <f t="shared" si="1"/>
        <v>2794</v>
      </c>
      <c r="AE8" s="6">
        <f t="shared" si="1"/>
        <v>44838.584791666668</v>
      </c>
      <c r="AG8" s="2" t="str">
        <f t="shared" si="2"/>
        <v>ICAP 91-19-5-0</v>
      </c>
      <c r="AH8" s="2" t="str">
        <f t="shared" si="2"/>
        <v>Saturday</v>
      </c>
      <c r="AI8" s="3" t="str">
        <f t="shared" si="2"/>
        <v/>
      </c>
      <c r="AJ8" s="4" t="str">
        <f t="shared" si="2"/>
        <v/>
      </c>
      <c r="AK8" s="4" t="str">
        <f t="shared" si="2"/>
        <v/>
      </c>
      <c r="AL8" s="3" t="str">
        <f t="shared" si="2"/>
        <v/>
      </c>
      <c r="AM8" s="5" t="str">
        <f t="shared" si="2"/>
        <v/>
      </c>
      <c r="AN8" s="5" t="str">
        <f t="shared" si="2"/>
        <v/>
      </c>
      <c r="AO8" s="5" t="str">
        <f t="shared" si="2"/>
        <v/>
      </c>
      <c r="AP8" s="4" t="str">
        <f t="shared" si="2"/>
        <v/>
      </c>
      <c r="AQ8" s="5" t="str">
        <f t="shared" si="2"/>
        <v/>
      </c>
      <c r="AR8" s="9" t="str">
        <f t="shared" si="2"/>
        <v/>
      </c>
      <c r="AS8" s="3" t="str">
        <f t="shared" si="2"/>
        <v/>
      </c>
      <c r="AT8" s="3" t="str">
        <f t="shared" si="2"/>
        <v/>
      </c>
      <c r="AU8" s="6">
        <f t="shared" si="2"/>
        <v>44133.131655092591</v>
      </c>
      <c r="AW8" s="2" t="str">
        <f t="shared" si="3"/>
        <v>SPE 45-68-30-0</v>
      </c>
      <c r="AX8" s="2" t="str">
        <f t="shared" si="3"/>
        <v>W/END</v>
      </c>
      <c r="AY8" s="3" t="str">
        <f t="shared" si="3"/>
        <v/>
      </c>
      <c r="AZ8" s="4">
        <f t="shared" si="3"/>
        <v>0</v>
      </c>
      <c r="BA8" s="4">
        <f t="shared" si="3"/>
        <v>0</v>
      </c>
      <c r="BB8" s="3" t="str">
        <f t="shared" si="3"/>
        <v/>
      </c>
      <c r="BC8" s="5" t="str">
        <f t="shared" si="3"/>
        <v/>
      </c>
      <c r="BD8" s="5" t="str">
        <f t="shared" si="3"/>
        <v/>
      </c>
      <c r="BE8" s="5" t="str">
        <f t="shared" si="3"/>
        <v/>
      </c>
      <c r="BF8" s="4" t="str">
        <f t="shared" si="3"/>
        <v/>
      </c>
      <c r="BG8" s="5" t="str">
        <f t="shared" si="3"/>
        <v/>
      </c>
      <c r="BH8" s="9" t="str">
        <f t="shared" si="3"/>
        <v/>
      </c>
      <c r="BI8" s="3" t="str">
        <f t="shared" si="3"/>
        <v/>
      </c>
      <c r="BJ8" s="3">
        <f t="shared" si="3"/>
        <v>0</v>
      </c>
      <c r="BK8" s="6">
        <f t="shared" si="3"/>
        <v>44745.00371527778</v>
      </c>
    </row>
    <row r="9" spans="1:63" x14ac:dyDescent="0.25">
      <c r="A9" s="2" t="str">
        <f t="shared" si="4"/>
        <v>PEGAS ZEE WE</v>
      </c>
      <c r="B9" s="2" t="str">
        <f t="shared" si="4"/>
        <v>WE</v>
      </c>
      <c r="C9" s="3" t="str">
        <f t="shared" si="4"/>
        <v/>
      </c>
      <c r="D9" s="4" t="str">
        <f t="shared" si="4"/>
        <v/>
      </c>
      <c r="E9" s="4" t="str">
        <f t="shared" si="4"/>
        <v/>
      </c>
      <c r="F9" s="3" t="str">
        <f t="shared" si="4"/>
        <v/>
      </c>
      <c r="G9" s="5">
        <f t="shared" si="4"/>
        <v>210</v>
      </c>
      <c r="H9" s="5">
        <f t="shared" si="4"/>
        <v>210</v>
      </c>
      <c r="I9" s="5">
        <f t="shared" si="4"/>
        <v>195</v>
      </c>
      <c r="J9" s="4">
        <f t="shared" si="4"/>
        <v>204</v>
      </c>
      <c r="K9" s="5">
        <f t="shared" si="4"/>
        <v>-11</v>
      </c>
      <c r="L9" s="9">
        <f t="shared" si="4"/>
        <v>207</v>
      </c>
      <c r="M9" s="3">
        <f t="shared" si="4"/>
        <v>50</v>
      </c>
      <c r="N9" s="3">
        <f t="shared" si="4"/>
        <v>380</v>
      </c>
      <c r="O9" s="6">
        <f t="shared" si="4"/>
        <v>44838.294745370367</v>
      </c>
      <c r="Q9" s="2" t="str">
        <f t="shared" si="1"/>
        <v>PEGAS ZTP WE</v>
      </c>
      <c r="R9" s="2" t="str">
        <f t="shared" si="1"/>
        <v>WE</v>
      </c>
      <c r="S9" s="3" t="str">
        <f t="shared" si="1"/>
        <v/>
      </c>
      <c r="T9" s="4" t="str">
        <f t="shared" si="1"/>
        <v/>
      </c>
      <c r="U9" s="4" t="str">
        <f t="shared" si="1"/>
        <v/>
      </c>
      <c r="V9" s="3" t="str">
        <f t="shared" si="1"/>
        <v/>
      </c>
      <c r="W9" s="5" t="str">
        <f t="shared" si="1"/>
        <v/>
      </c>
      <c r="X9" s="5" t="str">
        <f t="shared" si="1"/>
        <v/>
      </c>
      <c r="Y9" s="5" t="str">
        <f t="shared" si="1"/>
        <v/>
      </c>
      <c r="Z9" s="4" t="str">
        <f t="shared" si="1"/>
        <v/>
      </c>
      <c r="AA9" s="5" t="str">
        <f t="shared" si="1"/>
        <v/>
      </c>
      <c r="AB9" s="9">
        <f t="shared" si="1"/>
        <v>68.856999999999999</v>
      </c>
      <c r="AC9" s="3" t="str">
        <f t="shared" si="1"/>
        <v/>
      </c>
      <c r="AD9" s="3">
        <f t="shared" si="1"/>
        <v>0</v>
      </c>
      <c r="AE9" s="6">
        <f t="shared" si="1"/>
        <v>44838.294745370367</v>
      </c>
      <c r="AG9" s="2" t="str">
        <f t="shared" si="2"/>
        <v>ICAP 91-19-6-0</v>
      </c>
      <c r="AH9" s="2" t="str">
        <f t="shared" si="2"/>
        <v/>
      </c>
      <c r="AI9" s="3" t="str">
        <f t="shared" si="2"/>
        <v/>
      </c>
      <c r="AJ9" s="4" t="str">
        <f t="shared" si="2"/>
        <v/>
      </c>
      <c r="AK9" s="4" t="str">
        <f t="shared" si="2"/>
        <v/>
      </c>
      <c r="AL9" s="3" t="str">
        <f t="shared" si="2"/>
        <v/>
      </c>
      <c r="AM9" s="5" t="str">
        <f t="shared" si="2"/>
        <v/>
      </c>
      <c r="AN9" s="5" t="str">
        <f t="shared" si="2"/>
        <v/>
      </c>
      <c r="AO9" s="5" t="str">
        <f t="shared" si="2"/>
        <v/>
      </c>
      <c r="AP9" s="4" t="str">
        <f t="shared" si="2"/>
        <v/>
      </c>
      <c r="AQ9" s="5" t="str">
        <f t="shared" si="2"/>
        <v/>
      </c>
      <c r="AR9" s="9" t="str">
        <f t="shared" si="2"/>
        <v/>
      </c>
      <c r="AS9" s="3" t="str">
        <f t="shared" si="2"/>
        <v/>
      </c>
      <c r="AT9" s="3" t="str">
        <f t="shared" si="2"/>
        <v/>
      </c>
      <c r="AU9" s="6" t="str">
        <f t="shared" si="2"/>
        <v/>
      </c>
      <c r="AW9" s="2" t="str">
        <f t="shared" si="3"/>
        <v>SPE 45-68-35-0</v>
      </c>
      <c r="AX9" s="2" t="str">
        <f t="shared" si="3"/>
        <v>WK/DY NW</v>
      </c>
      <c r="AY9" s="3" t="str">
        <f t="shared" si="3"/>
        <v/>
      </c>
      <c r="AZ9" s="4">
        <f t="shared" si="3"/>
        <v>0</v>
      </c>
      <c r="BA9" s="4">
        <f t="shared" si="3"/>
        <v>0</v>
      </c>
      <c r="BB9" s="3" t="str">
        <f t="shared" si="3"/>
        <v/>
      </c>
      <c r="BC9" s="5" t="str">
        <f t="shared" si="3"/>
        <v/>
      </c>
      <c r="BD9" s="5" t="str">
        <f t="shared" si="3"/>
        <v/>
      </c>
      <c r="BE9" s="5" t="str">
        <f t="shared" si="3"/>
        <v/>
      </c>
      <c r="BF9" s="4" t="str">
        <f t="shared" si="3"/>
        <v/>
      </c>
      <c r="BG9" s="5" t="str">
        <f t="shared" si="3"/>
        <v/>
      </c>
      <c r="BH9" s="9" t="str">
        <f t="shared" si="3"/>
        <v/>
      </c>
      <c r="BI9" s="3" t="str">
        <f t="shared" si="3"/>
        <v/>
      </c>
      <c r="BJ9" s="3" t="str">
        <f t="shared" si="3"/>
        <v/>
      </c>
      <c r="BK9" s="6">
        <f t="shared" si="3"/>
        <v>44132.181168981479</v>
      </c>
    </row>
    <row r="10" spans="1:63" x14ac:dyDescent="0.25">
      <c r="AG10" s="2" t="str">
        <f t="shared" si="2"/>
        <v>ICAP 91-19-8-0</v>
      </c>
      <c r="AH10" s="2" t="str">
        <f t="shared" si="2"/>
        <v>Bal of Month</v>
      </c>
      <c r="AI10" s="3" t="str">
        <f t="shared" si="2"/>
        <v/>
      </c>
      <c r="AJ10" s="4" t="str">
        <f t="shared" si="2"/>
        <v/>
      </c>
      <c r="AK10" s="4" t="str">
        <f t="shared" si="2"/>
        <v/>
      </c>
      <c r="AL10" s="3" t="str">
        <f t="shared" si="2"/>
        <v/>
      </c>
      <c r="AM10" s="5" t="str">
        <f t="shared" si="2"/>
        <v/>
      </c>
      <c r="AN10" s="5" t="str">
        <f t="shared" si="2"/>
        <v/>
      </c>
      <c r="AO10" s="5" t="str">
        <f t="shared" si="2"/>
        <v/>
      </c>
      <c r="AP10" s="4" t="str">
        <f t="shared" si="2"/>
        <v/>
      </c>
      <c r="AQ10" s="5" t="str">
        <f t="shared" si="2"/>
        <v/>
      </c>
      <c r="AR10" s="9" t="str">
        <f t="shared" si="2"/>
        <v/>
      </c>
      <c r="AS10" s="3" t="str">
        <f t="shared" si="2"/>
        <v/>
      </c>
      <c r="AT10" s="3" t="str">
        <f t="shared" si="2"/>
        <v/>
      </c>
      <c r="AU10" s="6">
        <f t="shared" si="2"/>
        <v>44133.131655092591</v>
      </c>
      <c r="AW10" s="2" t="str">
        <f t="shared" si="3"/>
        <v>SPE 45-68-45-0</v>
      </c>
      <c r="AX10" s="2" t="str">
        <f t="shared" si="3"/>
        <v>BoM</v>
      </c>
      <c r="AY10" s="3" t="str">
        <f t="shared" si="3"/>
        <v/>
      </c>
      <c r="AZ10" s="4">
        <f t="shared" si="3"/>
        <v>0</v>
      </c>
      <c r="BA10" s="4">
        <f t="shared" si="3"/>
        <v>0</v>
      </c>
      <c r="BB10" s="3" t="str">
        <f t="shared" si="3"/>
        <v/>
      </c>
      <c r="BC10" s="5" t="str">
        <f t="shared" si="3"/>
        <v/>
      </c>
      <c r="BD10" s="5" t="str">
        <f t="shared" si="3"/>
        <v/>
      </c>
      <c r="BE10" s="5" t="str">
        <f t="shared" si="3"/>
        <v/>
      </c>
      <c r="BF10" s="4" t="str">
        <f t="shared" si="3"/>
        <v/>
      </c>
      <c r="BG10" s="5" t="str">
        <f t="shared" si="3"/>
        <v/>
      </c>
      <c r="BH10" s="9" t="str">
        <f t="shared" si="3"/>
        <v/>
      </c>
      <c r="BI10" s="3" t="str">
        <f t="shared" si="3"/>
        <v/>
      </c>
      <c r="BJ10" s="3" t="str">
        <f t="shared" si="3"/>
        <v/>
      </c>
      <c r="BK10" s="6">
        <f t="shared" si="3"/>
        <v>44132.181168981479</v>
      </c>
    </row>
    <row r="11" spans="1:63" x14ac:dyDescent="0.25">
      <c r="A11" s="7" t="s">
        <v>251</v>
      </c>
      <c r="B11" s="8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  <c r="K11" s="1" t="s">
        <v>10</v>
      </c>
      <c r="L11" s="1" t="s">
        <v>11</v>
      </c>
      <c r="M11" s="1" t="s">
        <v>12</v>
      </c>
      <c r="N11" s="1" t="s">
        <v>13</v>
      </c>
      <c r="O11" s="1" t="s">
        <v>14</v>
      </c>
      <c r="Q11" s="7" t="s">
        <v>253</v>
      </c>
      <c r="R11" s="8" t="s">
        <v>1</v>
      </c>
      <c r="S11" s="1" t="s">
        <v>2</v>
      </c>
      <c r="T11" s="1" t="s">
        <v>3</v>
      </c>
      <c r="U11" s="1" t="s">
        <v>4</v>
      </c>
      <c r="V11" s="1" t="s">
        <v>5</v>
      </c>
      <c r="W11" s="1" t="s">
        <v>6</v>
      </c>
      <c r="X11" s="1" t="s">
        <v>7</v>
      </c>
      <c r="Y11" s="1" t="s">
        <v>8</v>
      </c>
      <c r="Z11" s="1" t="s">
        <v>9</v>
      </c>
      <c r="AA11" s="1" t="s">
        <v>10</v>
      </c>
      <c r="AB11" s="1" t="s">
        <v>11</v>
      </c>
      <c r="AC11" s="1" t="s">
        <v>12</v>
      </c>
      <c r="AD11" s="1" t="s">
        <v>13</v>
      </c>
      <c r="AE11" s="1" t="s">
        <v>14</v>
      </c>
      <c r="AG11" s="2" t="str">
        <f t="shared" si="2"/>
        <v>ICAP ZEE D0</v>
      </c>
      <c r="AH11" s="2" t="str">
        <f t="shared" si="2"/>
        <v/>
      </c>
      <c r="AI11" s="3" t="str">
        <f t="shared" si="2"/>
        <v/>
      </c>
      <c r="AJ11" s="4" t="str">
        <f t="shared" si="2"/>
        <v/>
      </c>
      <c r="AK11" s="4" t="str">
        <f t="shared" si="2"/>
        <v/>
      </c>
      <c r="AL11" s="3" t="str">
        <f t="shared" si="2"/>
        <v/>
      </c>
      <c r="AM11" s="5" t="str">
        <f t="shared" si="2"/>
        <v/>
      </c>
      <c r="AN11" s="5" t="str">
        <f t="shared" si="2"/>
        <v/>
      </c>
      <c r="AO11" s="5" t="str">
        <f t="shared" si="2"/>
        <v/>
      </c>
      <c r="AP11" s="4" t="str">
        <f t="shared" si="2"/>
        <v/>
      </c>
      <c r="AQ11" s="5" t="str">
        <f t="shared" si="2"/>
        <v/>
      </c>
      <c r="AR11" s="9" t="str">
        <f t="shared" si="2"/>
        <v/>
      </c>
      <c r="AS11" s="3" t="str">
        <f t="shared" si="2"/>
        <v/>
      </c>
      <c r="AT11" s="3" t="str">
        <f t="shared" si="2"/>
        <v/>
      </c>
      <c r="AU11" s="6" t="str">
        <f t="shared" si="2"/>
        <v/>
      </c>
      <c r="AW11" s="2" t="str">
        <f t="shared" si="3"/>
        <v>SPE 45-68-55-0</v>
      </c>
      <c r="AX11" s="2" t="str">
        <f t="shared" si="3"/>
        <v>SAT</v>
      </c>
      <c r="AY11" s="3" t="str">
        <f t="shared" si="3"/>
        <v/>
      </c>
      <c r="AZ11" s="4">
        <f t="shared" si="3"/>
        <v>0</v>
      </c>
      <c r="BA11" s="4">
        <f t="shared" si="3"/>
        <v>0</v>
      </c>
      <c r="BB11" s="3" t="str">
        <f t="shared" si="3"/>
        <v/>
      </c>
      <c r="BC11" s="5" t="str">
        <f t="shared" si="3"/>
        <v/>
      </c>
      <c r="BD11" s="5" t="str">
        <f t="shared" si="3"/>
        <v/>
      </c>
      <c r="BE11" s="5" t="str">
        <f t="shared" si="3"/>
        <v/>
      </c>
      <c r="BF11" s="4" t="str">
        <f t="shared" si="3"/>
        <v/>
      </c>
      <c r="BG11" s="5" t="str">
        <f t="shared" si="3"/>
        <v/>
      </c>
      <c r="BH11" s="9" t="str">
        <f t="shared" si="3"/>
        <v/>
      </c>
      <c r="BI11" s="3" t="str">
        <f t="shared" si="3"/>
        <v/>
      </c>
      <c r="BJ11" s="3" t="str">
        <f t="shared" si="3"/>
        <v/>
      </c>
      <c r="BK11" s="6">
        <f t="shared" si="3"/>
        <v>44132.181168981479</v>
      </c>
    </row>
    <row r="12" spans="1:63" x14ac:dyDescent="0.25">
      <c r="A12" s="2" t="str">
        <f>IF(A61="","",A61)</f>
        <v>PEGAS ZEE M1</v>
      </c>
      <c r="B12" s="2" t="str">
        <f t="shared" ref="B12:O12" si="5">IF(B61="","",B61)</f>
        <v>Nov-2022</v>
      </c>
      <c r="C12" s="3">
        <f t="shared" si="5"/>
        <v>0</v>
      </c>
      <c r="D12" s="4">
        <f t="shared" si="5"/>
        <v>0</v>
      </c>
      <c r="E12" s="4">
        <f t="shared" si="5"/>
        <v>0</v>
      </c>
      <c r="F12" s="3">
        <f t="shared" si="5"/>
        <v>0</v>
      </c>
      <c r="G12" s="5">
        <f t="shared" si="5"/>
        <v>0</v>
      </c>
      <c r="H12" s="5">
        <f t="shared" si="5"/>
        <v>0</v>
      </c>
      <c r="I12" s="5">
        <f t="shared" si="5"/>
        <v>0</v>
      </c>
      <c r="J12" s="4">
        <f t="shared" si="5"/>
        <v>0</v>
      </c>
      <c r="K12" s="5">
        <f t="shared" si="5"/>
        <v>0</v>
      </c>
      <c r="L12" s="9">
        <f t="shared" si="5"/>
        <v>357.29199999999997</v>
      </c>
      <c r="M12" s="3">
        <f t="shared" si="5"/>
        <v>0</v>
      </c>
      <c r="N12" s="3">
        <f t="shared" si="5"/>
        <v>0</v>
      </c>
      <c r="O12" s="6">
        <f t="shared" si="5"/>
        <v>44838.420682870368</v>
      </c>
      <c r="Q12" s="2" t="str">
        <f>IF(A73="","",A73)</f>
        <v>PEGAS ZTP M1</v>
      </c>
      <c r="R12" s="2" t="str">
        <f t="shared" ref="R12:AE12" si="6">IF(B73="","",B73)</f>
        <v>Nov-2022</v>
      </c>
      <c r="S12" s="3">
        <f t="shared" si="6"/>
        <v>1</v>
      </c>
      <c r="T12" s="4">
        <f t="shared" si="6"/>
        <v>150.01</v>
      </c>
      <c r="U12" s="4">
        <f t="shared" si="6"/>
        <v>155.69999999999999</v>
      </c>
      <c r="V12" s="3">
        <f t="shared" si="6"/>
        <v>1</v>
      </c>
      <c r="W12" s="5">
        <f t="shared" si="6"/>
        <v>0</v>
      </c>
      <c r="X12" s="5">
        <f t="shared" si="6"/>
        <v>0</v>
      </c>
      <c r="Y12" s="5">
        <f t="shared" si="6"/>
        <v>0</v>
      </c>
      <c r="Z12" s="4">
        <f t="shared" si="6"/>
        <v>0</v>
      </c>
      <c r="AA12" s="5">
        <f t="shared" si="6"/>
        <v>0</v>
      </c>
      <c r="AB12" s="9">
        <f t="shared" si="6"/>
        <v>149.31700000000001</v>
      </c>
      <c r="AC12" s="3">
        <f t="shared" si="6"/>
        <v>0</v>
      </c>
      <c r="AD12" s="3">
        <f t="shared" si="6"/>
        <v>0</v>
      </c>
      <c r="AE12" s="6">
        <f t="shared" si="6"/>
        <v>44838.584814814814</v>
      </c>
      <c r="AW12" s="2" t="str">
        <f t="shared" si="3"/>
        <v>SPE 45-68-65-0</v>
      </c>
      <c r="AX12" s="2" t="str">
        <f t="shared" si="3"/>
        <v>SUN</v>
      </c>
      <c r="AY12" s="3" t="str">
        <f t="shared" si="3"/>
        <v/>
      </c>
      <c r="AZ12" s="4">
        <f t="shared" si="3"/>
        <v>0</v>
      </c>
      <c r="BA12" s="4">
        <f t="shared" si="3"/>
        <v>0</v>
      </c>
      <c r="BB12" s="3" t="str">
        <f t="shared" si="3"/>
        <v/>
      </c>
      <c r="BC12" s="5" t="str">
        <f t="shared" si="3"/>
        <v/>
      </c>
      <c r="BD12" s="5" t="str">
        <f t="shared" si="3"/>
        <v/>
      </c>
      <c r="BE12" s="5" t="str">
        <f t="shared" si="3"/>
        <v/>
      </c>
      <c r="BF12" s="4" t="str">
        <f t="shared" si="3"/>
        <v/>
      </c>
      <c r="BG12" s="5" t="str">
        <f t="shared" si="3"/>
        <v/>
      </c>
      <c r="BH12" s="9" t="str">
        <f t="shared" si="3"/>
        <v/>
      </c>
      <c r="BI12" s="3" t="str">
        <f t="shared" si="3"/>
        <v/>
      </c>
      <c r="BJ12" s="3" t="str">
        <f t="shared" si="3"/>
        <v/>
      </c>
      <c r="BK12" s="6">
        <f t="shared" si="3"/>
        <v>44132.181168981479</v>
      </c>
    </row>
    <row r="13" spans="1:63" x14ac:dyDescent="0.25">
      <c r="A13" s="2" t="str">
        <f t="shared" ref="A13:O14" si="7">IF(A62="","",A62)</f>
        <v>PEGAS ZEE M2</v>
      </c>
      <c r="B13" s="2" t="str">
        <f t="shared" si="7"/>
        <v>Dec-2022</v>
      </c>
      <c r="C13" s="3">
        <f t="shared" si="7"/>
        <v>0</v>
      </c>
      <c r="D13" s="4">
        <f t="shared" si="7"/>
        <v>0</v>
      </c>
      <c r="E13" s="4">
        <f t="shared" si="7"/>
        <v>0</v>
      </c>
      <c r="F13" s="3">
        <f t="shared" si="7"/>
        <v>0</v>
      </c>
      <c r="G13" s="5">
        <f t="shared" si="7"/>
        <v>0</v>
      </c>
      <c r="H13" s="5">
        <f t="shared" si="7"/>
        <v>0</v>
      </c>
      <c r="I13" s="5">
        <f t="shared" si="7"/>
        <v>0</v>
      </c>
      <c r="J13" s="4">
        <f t="shared" si="7"/>
        <v>0</v>
      </c>
      <c r="K13" s="5">
        <f t="shared" si="7"/>
        <v>0</v>
      </c>
      <c r="L13" s="9">
        <f t="shared" si="7"/>
        <v>489.39600000000002</v>
      </c>
      <c r="M13" s="3">
        <f t="shared" si="7"/>
        <v>0</v>
      </c>
      <c r="N13" s="3">
        <f t="shared" si="7"/>
        <v>0</v>
      </c>
      <c r="O13" s="6">
        <f t="shared" si="7"/>
        <v>44838.420682870368</v>
      </c>
      <c r="Q13" s="2" t="str">
        <f t="shared" ref="Q13:Q14" si="8">IF(A74="","",A74)</f>
        <v>PEGAS ZTP M2</v>
      </c>
      <c r="R13" s="2" t="str">
        <f t="shared" ref="R13:R14" si="9">IF(B74="","",B74)</f>
        <v>Dec-2022</v>
      </c>
      <c r="S13" s="3">
        <f t="shared" ref="S13:S14" si="10">IF(C74="","",C74)</f>
        <v>2</v>
      </c>
      <c r="T13" s="4">
        <f t="shared" ref="T13:T14" si="11">IF(D74="","",D74)</f>
        <v>167.565</v>
      </c>
      <c r="U13" s="4">
        <f t="shared" ref="U13:U14" si="12">IF(E74="","",E74)</f>
        <v>0</v>
      </c>
      <c r="V13" s="3">
        <f t="shared" ref="V13:V14" si="13">IF(F74="","",F74)</f>
        <v>0</v>
      </c>
      <c r="W13" s="5">
        <f t="shared" ref="W13:W14" si="14">IF(G74="","",G74)</f>
        <v>0</v>
      </c>
      <c r="X13" s="5">
        <f t="shared" ref="X13:X14" si="15">IF(H74="","",H74)</f>
        <v>0</v>
      </c>
      <c r="Y13" s="5">
        <f t="shared" ref="Y13:Y14" si="16">IF(I74="","",I74)</f>
        <v>0</v>
      </c>
      <c r="Z13" s="4">
        <f t="shared" ref="Z13:Z14" si="17">IF(J74="","",J74)</f>
        <v>0</v>
      </c>
      <c r="AA13" s="5">
        <f t="shared" ref="AA13:AA14" si="18">IF(K74="","",K74)</f>
        <v>0</v>
      </c>
      <c r="AB13" s="9">
        <f t="shared" ref="AB13:AB14" si="19">IF(L74="","",L74)</f>
        <v>173.16900000000001</v>
      </c>
      <c r="AC13" s="3">
        <f t="shared" ref="AC13:AC14" si="20">IF(M74="","",M74)</f>
        <v>0</v>
      </c>
      <c r="AD13" s="3">
        <f t="shared" ref="AD13:AD14" si="21">IF(N74="","",N74)</f>
        <v>0</v>
      </c>
      <c r="AE13" s="6">
        <f t="shared" ref="AE13:AE14" si="22">IF(O74="","",O74)</f>
        <v>44838.583622685182</v>
      </c>
      <c r="AG13" s="7" t="s">
        <v>279</v>
      </c>
      <c r="AH13" s="8" t="s">
        <v>1</v>
      </c>
      <c r="AI13" s="1" t="s">
        <v>2</v>
      </c>
      <c r="AJ13" s="1" t="s">
        <v>3</v>
      </c>
      <c r="AK13" s="1" t="s">
        <v>4</v>
      </c>
      <c r="AL13" s="1" t="s">
        <v>5</v>
      </c>
      <c r="AM13" s="1" t="s">
        <v>6</v>
      </c>
      <c r="AN13" s="1" t="s">
        <v>7</v>
      </c>
      <c r="AO13" s="1" t="s">
        <v>8</v>
      </c>
      <c r="AP13" s="1" t="s">
        <v>9</v>
      </c>
      <c r="AQ13" s="1" t="s">
        <v>10</v>
      </c>
      <c r="AR13" s="1" t="s">
        <v>11</v>
      </c>
      <c r="AS13" s="1" t="s">
        <v>12</v>
      </c>
      <c r="AT13" s="1" t="s">
        <v>13</v>
      </c>
      <c r="AU13" s="1" t="s">
        <v>14</v>
      </c>
    </row>
    <row r="14" spans="1:63" x14ac:dyDescent="0.25">
      <c r="A14" s="2" t="str">
        <f t="shared" si="7"/>
        <v>PEGAS ZEE M3</v>
      </c>
      <c r="B14" s="2" t="str">
        <f t="shared" si="7"/>
        <v>Jan-2023</v>
      </c>
      <c r="C14" s="3">
        <f t="shared" si="7"/>
        <v>0</v>
      </c>
      <c r="D14" s="4">
        <f t="shared" si="7"/>
        <v>0</v>
      </c>
      <c r="E14" s="4">
        <f t="shared" si="7"/>
        <v>0</v>
      </c>
      <c r="F14" s="3">
        <f t="shared" si="7"/>
        <v>0</v>
      </c>
      <c r="G14" s="5">
        <f t="shared" si="7"/>
        <v>0</v>
      </c>
      <c r="H14" s="5">
        <f t="shared" si="7"/>
        <v>0</v>
      </c>
      <c r="I14" s="5">
        <f t="shared" si="7"/>
        <v>0</v>
      </c>
      <c r="J14" s="4">
        <f t="shared" si="7"/>
        <v>0</v>
      </c>
      <c r="K14" s="5">
        <f t="shared" si="7"/>
        <v>0</v>
      </c>
      <c r="L14" s="9">
        <f t="shared" si="7"/>
        <v>517.01</v>
      </c>
      <c r="M14" s="3">
        <f t="shared" si="7"/>
        <v>0</v>
      </c>
      <c r="N14" s="3">
        <f t="shared" si="7"/>
        <v>0</v>
      </c>
      <c r="O14" s="6">
        <f t="shared" si="7"/>
        <v>44838.420682870368</v>
      </c>
      <c r="Q14" s="2" t="str">
        <f t="shared" si="8"/>
        <v>PEGAS ZTP M3</v>
      </c>
      <c r="R14" s="2" t="str">
        <f t="shared" si="9"/>
        <v>Jan-2023</v>
      </c>
      <c r="S14" s="3">
        <f t="shared" si="10"/>
        <v>0</v>
      </c>
      <c r="T14" s="4">
        <f t="shared" si="11"/>
        <v>0</v>
      </c>
      <c r="U14" s="4">
        <f t="shared" si="12"/>
        <v>0</v>
      </c>
      <c r="V14" s="3">
        <f t="shared" si="13"/>
        <v>0</v>
      </c>
      <c r="W14" s="5">
        <f t="shared" si="14"/>
        <v>0</v>
      </c>
      <c r="X14" s="5">
        <f t="shared" si="15"/>
        <v>0</v>
      </c>
      <c r="Y14" s="5">
        <f t="shared" si="16"/>
        <v>0</v>
      </c>
      <c r="Z14" s="4">
        <f t="shared" si="17"/>
        <v>0</v>
      </c>
      <c r="AA14" s="5">
        <f t="shared" si="18"/>
        <v>0</v>
      </c>
      <c r="AB14" s="9" t="str">
        <f t="shared" si="19"/>
        <v/>
      </c>
      <c r="AC14" s="3">
        <f t="shared" si="20"/>
        <v>0</v>
      </c>
      <c r="AD14" s="3">
        <f t="shared" si="21"/>
        <v>0</v>
      </c>
      <c r="AE14" s="6">
        <f t="shared" si="22"/>
        <v>44838.420682870368</v>
      </c>
      <c r="AG14" s="2" t="str">
        <f t="shared" ref="AG14:AU17" si="23">IF(A92="","",A92)</f>
        <v>ICAP ZEE M1</v>
      </c>
      <c r="AH14" s="2" t="str">
        <f t="shared" si="23"/>
        <v/>
      </c>
      <c r="AI14" s="3" t="str">
        <f t="shared" si="23"/>
        <v/>
      </c>
      <c r="AJ14" s="4" t="str">
        <f t="shared" si="23"/>
        <v/>
      </c>
      <c r="AK14" s="4" t="str">
        <f t="shared" si="23"/>
        <v/>
      </c>
      <c r="AL14" s="3" t="str">
        <f t="shared" si="23"/>
        <v/>
      </c>
      <c r="AM14" s="5" t="str">
        <f t="shared" si="23"/>
        <v/>
      </c>
      <c r="AN14" s="5" t="str">
        <f t="shared" si="23"/>
        <v/>
      </c>
      <c r="AO14" s="5" t="str">
        <f t="shared" si="23"/>
        <v/>
      </c>
      <c r="AP14" s="4" t="str">
        <f t="shared" si="23"/>
        <v/>
      </c>
      <c r="AQ14" s="5" t="str">
        <f t="shared" si="23"/>
        <v/>
      </c>
      <c r="AR14" s="9" t="str">
        <f t="shared" si="23"/>
        <v/>
      </c>
      <c r="AS14" s="3" t="str">
        <f t="shared" si="23"/>
        <v/>
      </c>
      <c r="AT14" s="3" t="str">
        <f t="shared" si="23"/>
        <v/>
      </c>
      <c r="AU14" s="6" t="str">
        <f t="shared" si="23"/>
        <v/>
      </c>
      <c r="AW14" s="7" t="s">
        <v>284</v>
      </c>
      <c r="AX14" s="8" t="s">
        <v>1</v>
      </c>
      <c r="AY14" s="1" t="s">
        <v>2</v>
      </c>
      <c r="AZ14" s="1" t="s">
        <v>3</v>
      </c>
      <c r="BA14" s="1" t="s">
        <v>4</v>
      </c>
      <c r="BB14" s="1" t="s">
        <v>5</v>
      </c>
      <c r="BC14" s="1" t="s">
        <v>6</v>
      </c>
      <c r="BD14" s="1" t="s">
        <v>7</v>
      </c>
      <c r="BE14" s="1" t="s">
        <v>8</v>
      </c>
      <c r="BF14" s="1" t="s">
        <v>9</v>
      </c>
      <c r="BG14" s="1" t="s">
        <v>10</v>
      </c>
      <c r="BH14" s="1" t="s">
        <v>11</v>
      </c>
      <c r="BI14" s="1" t="s">
        <v>12</v>
      </c>
      <c r="BJ14" s="1" t="s">
        <v>13</v>
      </c>
      <c r="BK14" s="1" t="s">
        <v>14</v>
      </c>
    </row>
    <row r="15" spans="1:63" x14ac:dyDescent="0.25"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R15" s="11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G15" s="2" t="str">
        <f t="shared" si="23"/>
        <v>ICAP ZEE M2</v>
      </c>
      <c r="AH15" s="2" t="str">
        <f t="shared" si="23"/>
        <v/>
      </c>
      <c r="AI15" s="3" t="str">
        <f t="shared" si="23"/>
        <v/>
      </c>
      <c r="AJ15" s="4" t="str">
        <f t="shared" si="23"/>
        <v/>
      </c>
      <c r="AK15" s="4" t="str">
        <f t="shared" si="23"/>
        <v/>
      </c>
      <c r="AL15" s="3" t="str">
        <f t="shared" si="23"/>
        <v/>
      </c>
      <c r="AM15" s="5" t="str">
        <f t="shared" si="23"/>
        <v/>
      </c>
      <c r="AN15" s="5" t="str">
        <f t="shared" si="23"/>
        <v/>
      </c>
      <c r="AO15" s="5" t="str">
        <f t="shared" si="23"/>
        <v/>
      </c>
      <c r="AP15" s="4" t="str">
        <f t="shared" si="23"/>
        <v/>
      </c>
      <c r="AQ15" s="5" t="str">
        <f t="shared" si="23"/>
        <v/>
      </c>
      <c r="AR15" s="9" t="str">
        <f t="shared" si="23"/>
        <v/>
      </c>
      <c r="AS15" s="3" t="str">
        <f t="shared" si="23"/>
        <v/>
      </c>
      <c r="AT15" s="3" t="str">
        <f t="shared" si="23"/>
        <v/>
      </c>
      <c r="AU15" s="6" t="str">
        <f t="shared" si="23"/>
        <v/>
      </c>
      <c r="AW15" s="2" t="str">
        <f t="shared" ref="AW15:BK18" si="24">IF(A114="","",A114)</f>
        <v>SPE ZEE M1</v>
      </c>
      <c r="AX15" s="2" t="str">
        <f t="shared" si="24"/>
        <v/>
      </c>
      <c r="AY15" s="3" t="str">
        <f t="shared" si="24"/>
        <v/>
      </c>
      <c r="AZ15" s="4" t="str">
        <f t="shared" si="24"/>
        <v/>
      </c>
      <c r="BA15" s="4" t="str">
        <f t="shared" si="24"/>
        <v/>
      </c>
      <c r="BB15" s="3" t="str">
        <f t="shared" si="24"/>
        <v/>
      </c>
      <c r="BC15" s="5" t="str">
        <f t="shared" si="24"/>
        <v/>
      </c>
      <c r="BD15" s="5" t="str">
        <f t="shared" si="24"/>
        <v/>
      </c>
      <c r="BE15" s="5" t="str">
        <f t="shared" si="24"/>
        <v/>
      </c>
      <c r="BF15" s="4" t="str">
        <f t="shared" si="24"/>
        <v/>
      </c>
      <c r="BG15" s="5" t="str">
        <f t="shared" si="24"/>
        <v/>
      </c>
      <c r="BH15" s="9" t="str">
        <f t="shared" si="24"/>
        <v/>
      </c>
      <c r="BI15" s="3" t="str">
        <f t="shared" si="24"/>
        <v/>
      </c>
      <c r="BJ15" s="3" t="str">
        <f t="shared" si="24"/>
        <v/>
      </c>
      <c r="BK15" s="6" t="str">
        <f t="shared" si="24"/>
        <v/>
      </c>
    </row>
    <row r="16" spans="1:63" x14ac:dyDescent="0.25">
      <c r="A16" s="7" t="s">
        <v>247</v>
      </c>
      <c r="B16" s="8" t="s">
        <v>1</v>
      </c>
      <c r="C16" s="1" t="s">
        <v>2</v>
      </c>
      <c r="D16" s="1" t="s">
        <v>3</v>
      </c>
      <c r="E16" s="1" t="s">
        <v>4</v>
      </c>
      <c r="F16" s="1" t="s">
        <v>5</v>
      </c>
      <c r="G16" s="1" t="s">
        <v>6</v>
      </c>
      <c r="H16" s="1" t="s">
        <v>7</v>
      </c>
      <c r="I16" s="1" t="s">
        <v>8</v>
      </c>
      <c r="J16" s="1" t="s">
        <v>9</v>
      </c>
      <c r="K16" s="1" t="s">
        <v>10</v>
      </c>
      <c r="L16" s="1" t="s">
        <v>11</v>
      </c>
      <c r="M16" s="1" t="s">
        <v>12</v>
      </c>
      <c r="N16" s="1" t="s">
        <v>13</v>
      </c>
      <c r="O16" s="1" t="s">
        <v>14</v>
      </c>
      <c r="Q16" s="7" t="s">
        <v>492</v>
      </c>
      <c r="R16" s="8" t="s">
        <v>1</v>
      </c>
      <c r="S16" s="1" t="s">
        <v>2</v>
      </c>
      <c r="T16" s="1" t="s">
        <v>3</v>
      </c>
      <c r="U16" s="1" t="s">
        <v>4</v>
      </c>
      <c r="V16" s="1" t="s">
        <v>5</v>
      </c>
      <c r="W16" s="1" t="s">
        <v>6</v>
      </c>
      <c r="X16" s="1" t="s">
        <v>7</v>
      </c>
      <c r="Y16" s="1" t="s">
        <v>8</v>
      </c>
      <c r="Z16" s="1" t="s">
        <v>9</v>
      </c>
      <c r="AA16" s="1" t="s">
        <v>10</v>
      </c>
      <c r="AB16" s="1" t="s">
        <v>11</v>
      </c>
      <c r="AC16" s="1" t="s">
        <v>12</v>
      </c>
      <c r="AD16" s="1" t="s">
        <v>13</v>
      </c>
      <c r="AE16" s="1" t="s">
        <v>14</v>
      </c>
      <c r="AG16" s="2" t="str">
        <f t="shared" si="23"/>
        <v>ICAP ZEE M3</v>
      </c>
      <c r="AH16" s="2" t="str">
        <f t="shared" si="23"/>
        <v/>
      </c>
      <c r="AI16" s="3" t="str">
        <f t="shared" si="23"/>
        <v/>
      </c>
      <c r="AJ16" s="4" t="str">
        <f t="shared" si="23"/>
        <v/>
      </c>
      <c r="AK16" s="4" t="str">
        <f t="shared" si="23"/>
        <v/>
      </c>
      <c r="AL16" s="3" t="str">
        <f t="shared" si="23"/>
        <v/>
      </c>
      <c r="AM16" s="5" t="str">
        <f t="shared" si="23"/>
        <v/>
      </c>
      <c r="AN16" s="5" t="str">
        <f t="shared" si="23"/>
        <v/>
      </c>
      <c r="AO16" s="5" t="str">
        <f t="shared" si="23"/>
        <v/>
      </c>
      <c r="AP16" s="4" t="str">
        <f t="shared" si="23"/>
        <v/>
      </c>
      <c r="AQ16" s="5" t="str">
        <f t="shared" si="23"/>
        <v/>
      </c>
      <c r="AR16" s="9" t="str">
        <f t="shared" si="23"/>
        <v/>
      </c>
      <c r="AS16" s="3" t="str">
        <f t="shared" si="23"/>
        <v/>
      </c>
      <c r="AT16" s="3" t="str">
        <f t="shared" si="23"/>
        <v/>
      </c>
      <c r="AU16" s="6" t="str">
        <f t="shared" si="23"/>
        <v/>
      </c>
      <c r="AW16" s="2" t="str">
        <f t="shared" si="24"/>
        <v>SPE ZEE M2</v>
      </c>
      <c r="AX16" s="2" t="str">
        <f t="shared" si="24"/>
        <v/>
      </c>
      <c r="AY16" s="3" t="str">
        <f t="shared" si="24"/>
        <v/>
      </c>
      <c r="AZ16" s="4" t="str">
        <f t="shared" si="24"/>
        <v/>
      </c>
      <c r="BA16" s="4" t="str">
        <f t="shared" si="24"/>
        <v/>
      </c>
      <c r="BB16" s="3" t="str">
        <f t="shared" si="24"/>
        <v/>
      </c>
      <c r="BC16" s="5" t="str">
        <f t="shared" si="24"/>
        <v/>
      </c>
      <c r="BD16" s="5" t="str">
        <f t="shared" si="24"/>
        <v/>
      </c>
      <c r="BE16" s="5" t="str">
        <f t="shared" si="24"/>
        <v/>
      </c>
      <c r="BF16" s="4" t="str">
        <f t="shared" si="24"/>
        <v/>
      </c>
      <c r="BG16" s="5" t="str">
        <f t="shared" si="24"/>
        <v/>
      </c>
      <c r="BH16" s="9" t="str">
        <f t="shared" si="24"/>
        <v/>
      </c>
      <c r="BI16" s="3" t="str">
        <f t="shared" si="24"/>
        <v/>
      </c>
      <c r="BJ16" s="3" t="str">
        <f t="shared" si="24"/>
        <v/>
      </c>
      <c r="BK16" s="6" t="str">
        <f t="shared" si="24"/>
        <v/>
      </c>
    </row>
    <row r="17" spans="1:63" x14ac:dyDescent="0.25">
      <c r="A17" s="2" t="str">
        <f t="shared" ref="A17:O17" si="25">IF(A64="","",A64)</f>
        <v>PEGAS ZEE Q1</v>
      </c>
      <c r="B17" s="2" t="str">
        <f t="shared" si="25"/>
        <v>Q1-2023</v>
      </c>
      <c r="C17" s="3">
        <f t="shared" si="25"/>
        <v>0</v>
      </c>
      <c r="D17" s="4">
        <f t="shared" si="25"/>
        <v>0</v>
      </c>
      <c r="E17" s="4">
        <f t="shared" si="25"/>
        <v>0</v>
      </c>
      <c r="F17" s="3">
        <f t="shared" si="25"/>
        <v>0</v>
      </c>
      <c r="G17" s="5">
        <f t="shared" si="25"/>
        <v>0</v>
      </c>
      <c r="H17" s="5">
        <f t="shared" si="25"/>
        <v>0</v>
      </c>
      <c r="I17" s="5">
        <f t="shared" si="25"/>
        <v>0</v>
      </c>
      <c r="J17" s="4">
        <f t="shared" si="25"/>
        <v>0</v>
      </c>
      <c r="K17" s="5">
        <f t="shared" si="25"/>
        <v>0</v>
      </c>
      <c r="L17" s="9">
        <f t="shared" si="25"/>
        <v>483.88200000000001</v>
      </c>
      <c r="M17" s="3">
        <f t="shared" si="25"/>
        <v>0</v>
      </c>
      <c r="N17" s="3">
        <f t="shared" si="25"/>
        <v>0</v>
      </c>
      <c r="O17" s="6">
        <f t="shared" si="25"/>
        <v>44838.420682870368</v>
      </c>
      <c r="Q17" s="2" t="str">
        <f t="shared" ref="Q17:AE19" si="26">IF(A76="","",A76)</f>
        <v>PEGAS ZTP Q1</v>
      </c>
      <c r="R17" s="2" t="str">
        <f t="shared" si="26"/>
        <v>Q1-2023</v>
      </c>
      <c r="S17" s="3">
        <f t="shared" si="26"/>
        <v>0</v>
      </c>
      <c r="T17" s="4">
        <f t="shared" si="26"/>
        <v>0</v>
      </c>
      <c r="U17" s="4">
        <f t="shared" si="26"/>
        <v>0</v>
      </c>
      <c r="V17" s="3">
        <f t="shared" si="26"/>
        <v>0</v>
      </c>
      <c r="W17" s="5">
        <f t="shared" si="26"/>
        <v>0</v>
      </c>
      <c r="X17" s="5">
        <f t="shared" si="26"/>
        <v>0</v>
      </c>
      <c r="Y17" s="5">
        <f t="shared" si="26"/>
        <v>0</v>
      </c>
      <c r="Z17" s="4">
        <f t="shared" si="26"/>
        <v>0</v>
      </c>
      <c r="AA17" s="5">
        <f t="shared" si="26"/>
        <v>0</v>
      </c>
      <c r="AB17" s="9">
        <f t="shared" si="26"/>
        <v>176.81</v>
      </c>
      <c r="AC17" s="3">
        <f t="shared" si="26"/>
        <v>0</v>
      </c>
      <c r="AD17" s="3">
        <f t="shared" si="26"/>
        <v>0</v>
      </c>
      <c r="AE17" s="6">
        <f t="shared" si="26"/>
        <v>44838.420682870368</v>
      </c>
      <c r="AG17" s="2" t="str">
        <f t="shared" si="23"/>
        <v>ICAP ZEE M4</v>
      </c>
      <c r="AH17" s="2" t="str">
        <f t="shared" si="23"/>
        <v/>
      </c>
      <c r="AI17" s="3" t="str">
        <f t="shared" si="23"/>
        <v/>
      </c>
      <c r="AJ17" s="4" t="str">
        <f t="shared" si="23"/>
        <v/>
      </c>
      <c r="AK17" s="4" t="str">
        <f t="shared" si="23"/>
        <v/>
      </c>
      <c r="AL17" s="3" t="str">
        <f t="shared" si="23"/>
        <v/>
      </c>
      <c r="AM17" s="5" t="str">
        <f t="shared" si="23"/>
        <v/>
      </c>
      <c r="AN17" s="5" t="str">
        <f t="shared" si="23"/>
        <v/>
      </c>
      <c r="AO17" s="5" t="str">
        <f t="shared" si="23"/>
        <v/>
      </c>
      <c r="AP17" s="4" t="str">
        <f t="shared" si="23"/>
        <v/>
      </c>
      <c r="AQ17" s="5" t="str">
        <f t="shared" si="23"/>
        <v/>
      </c>
      <c r="AR17" s="9" t="str">
        <f t="shared" si="23"/>
        <v/>
      </c>
      <c r="AS17" s="3" t="str">
        <f t="shared" si="23"/>
        <v/>
      </c>
      <c r="AT17" s="3" t="str">
        <f t="shared" si="23"/>
        <v/>
      </c>
      <c r="AU17" s="6" t="str">
        <f t="shared" si="23"/>
        <v/>
      </c>
      <c r="AW17" s="2" t="str">
        <f t="shared" si="24"/>
        <v>SPE ZEE M3</v>
      </c>
      <c r="AX17" s="2" t="str">
        <f t="shared" si="24"/>
        <v/>
      </c>
      <c r="AY17" s="3" t="str">
        <f t="shared" si="24"/>
        <v/>
      </c>
      <c r="AZ17" s="4" t="str">
        <f t="shared" si="24"/>
        <v/>
      </c>
      <c r="BA17" s="4" t="str">
        <f t="shared" si="24"/>
        <v/>
      </c>
      <c r="BB17" s="3" t="str">
        <f t="shared" si="24"/>
        <v/>
      </c>
      <c r="BC17" s="5" t="str">
        <f t="shared" si="24"/>
        <v/>
      </c>
      <c r="BD17" s="5" t="str">
        <f t="shared" si="24"/>
        <v/>
      </c>
      <c r="BE17" s="5" t="str">
        <f t="shared" si="24"/>
        <v/>
      </c>
      <c r="BF17" s="4" t="str">
        <f t="shared" si="24"/>
        <v/>
      </c>
      <c r="BG17" s="5" t="str">
        <f t="shared" si="24"/>
        <v/>
      </c>
      <c r="BH17" s="9" t="str">
        <f t="shared" si="24"/>
        <v/>
      </c>
      <c r="BI17" s="3" t="str">
        <f t="shared" si="24"/>
        <v/>
      </c>
      <c r="BJ17" s="3" t="str">
        <f t="shared" si="24"/>
        <v/>
      </c>
      <c r="BK17" s="6" t="str">
        <f t="shared" si="24"/>
        <v/>
      </c>
    </row>
    <row r="18" spans="1:63" x14ac:dyDescent="0.25">
      <c r="A18" s="2" t="str">
        <f t="shared" ref="A18:O18" si="27">IF(A65="","",A65)</f>
        <v>PEGAS ZEE Q2</v>
      </c>
      <c r="B18" s="2" t="str">
        <f t="shared" si="27"/>
        <v>Q2-2023</v>
      </c>
      <c r="C18" s="3">
        <f t="shared" si="27"/>
        <v>0</v>
      </c>
      <c r="D18" s="4">
        <f t="shared" si="27"/>
        <v>0</v>
      </c>
      <c r="E18" s="4">
        <f t="shared" si="27"/>
        <v>0</v>
      </c>
      <c r="F18" s="3">
        <f t="shared" si="27"/>
        <v>0</v>
      </c>
      <c r="G18" s="5">
        <f t="shared" si="27"/>
        <v>0</v>
      </c>
      <c r="H18" s="5">
        <f t="shared" si="27"/>
        <v>0</v>
      </c>
      <c r="I18" s="5">
        <f t="shared" si="27"/>
        <v>0</v>
      </c>
      <c r="J18" s="4">
        <f t="shared" si="27"/>
        <v>0</v>
      </c>
      <c r="K18" s="5">
        <f t="shared" si="27"/>
        <v>0</v>
      </c>
      <c r="L18" s="9">
        <f t="shared" si="27"/>
        <v>409.68200000000002</v>
      </c>
      <c r="M18" s="3">
        <f t="shared" si="27"/>
        <v>0</v>
      </c>
      <c r="N18" s="3">
        <f t="shared" si="27"/>
        <v>0</v>
      </c>
      <c r="O18" s="6">
        <f t="shared" si="27"/>
        <v>44838.420682870368</v>
      </c>
      <c r="Q18" s="2" t="str">
        <f t="shared" si="26"/>
        <v>PEGAS ZTP Q2</v>
      </c>
      <c r="R18" s="2" t="str">
        <f t="shared" si="26"/>
        <v>Q2-2023</v>
      </c>
      <c r="S18" s="3">
        <f t="shared" si="26"/>
        <v>0</v>
      </c>
      <c r="T18" s="4">
        <f t="shared" si="26"/>
        <v>0</v>
      </c>
      <c r="U18" s="4">
        <f t="shared" si="26"/>
        <v>0</v>
      </c>
      <c r="V18" s="3">
        <f t="shared" si="26"/>
        <v>0</v>
      </c>
      <c r="W18" s="5">
        <f t="shared" si="26"/>
        <v>0</v>
      </c>
      <c r="X18" s="5">
        <f t="shared" si="26"/>
        <v>0</v>
      </c>
      <c r="Y18" s="5">
        <f t="shared" si="26"/>
        <v>0</v>
      </c>
      <c r="Z18" s="4">
        <f t="shared" si="26"/>
        <v>0</v>
      </c>
      <c r="AA18" s="5">
        <f t="shared" si="26"/>
        <v>0</v>
      </c>
      <c r="AB18" s="9" t="str">
        <f t="shared" si="26"/>
        <v/>
      </c>
      <c r="AC18" s="3">
        <f t="shared" si="26"/>
        <v>0</v>
      </c>
      <c r="AD18" s="3">
        <f t="shared" si="26"/>
        <v>0</v>
      </c>
      <c r="AE18" s="6">
        <f t="shared" si="26"/>
        <v>44838.420682870368</v>
      </c>
      <c r="AW18" s="2" t="str">
        <f t="shared" si="24"/>
        <v>SPE ZEE M4</v>
      </c>
      <c r="AX18" s="2" t="str">
        <f t="shared" si="24"/>
        <v/>
      </c>
      <c r="AY18" s="3" t="str">
        <f t="shared" si="24"/>
        <v/>
      </c>
      <c r="AZ18" s="4" t="str">
        <f t="shared" si="24"/>
        <v/>
      </c>
      <c r="BA18" s="4" t="str">
        <f t="shared" si="24"/>
        <v/>
      </c>
      <c r="BB18" s="3" t="str">
        <f t="shared" si="24"/>
        <v/>
      </c>
      <c r="BC18" s="5" t="str">
        <f t="shared" si="24"/>
        <v/>
      </c>
      <c r="BD18" s="5" t="str">
        <f t="shared" si="24"/>
        <v/>
      </c>
      <c r="BE18" s="5" t="str">
        <f t="shared" si="24"/>
        <v/>
      </c>
      <c r="BF18" s="4" t="str">
        <f t="shared" si="24"/>
        <v/>
      </c>
      <c r="BG18" s="5" t="str">
        <f t="shared" si="24"/>
        <v/>
      </c>
      <c r="BH18" s="9" t="str">
        <f t="shared" si="24"/>
        <v/>
      </c>
      <c r="BI18" s="3" t="str">
        <f t="shared" si="24"/>
        <v/>
      </c>
      <c r="BJ18" s="3" t="str">
        <f t="shared" si="24"/>
        <v/>
      </c>
      <c r="BK18" s="6" t="str">
        <f t="shared" si="24"/>
        <v/>
      </c>
    </row>
    <row r="19" spans="1:63" x14ac:dyDescent="0.25">
      <c r="A19" s="2" t="str">
        <f t="shared" ref="A19:O19" si="28">IF(A66="","",A66)</f>
        <v>PEGAS ZEE Q3</v>
      </c>
      <c r="B19" s="2" t="str">
        <f t="shared" si="28"/>
        <v>Q3-2023</v>
      </c>
      <c r="C19" s="3">
        <f t="shared" si="28"/>
        <v>0</v>
      </c>
      <c r="D19" s="4">
        <f t="shared" si="28"/>
        <v>0</v>
      </c>
      <c r="E19" s="4">
        <f t="shared" si="28"/>
        <v>0</v>
      </c>
      <c r="F19" s="3">
        <f t="shared" si="28"/>
        <v>0</v>
      </c>
      <c r="G19" s="5">
        <f t="shared" si="28"/>
        <v>0</v>
      </c>
      <c r="H19" s="5">
        <f t="shared" si="28"/>
        <v>0</v>
      </c>
      <c r="I19" s="5">
        <f t="shared" si="28"/>
        <v>0</v>
      </c>
      <c r="J19" s="4">
        <f t="shared" si="28"/>
        <v>0</v>
      </c>
      <c r="K19" s="5">
        <f t="shared" si="28"/>
        <v>0</v>
      </c>
      <c r="L19" s="9">
        <f t="shared" si="28"/>
        <v>429.96300000000002</v>
      </c>
      <c r="M19" s="3">
        <f t="shared" si="28"/>
        <v>0</v>
      </c>
      <c r="N19" s="3">
        <f t="shared" si="28"/>
        <v>0</v>
      </c>
      <c r="O19" s="6">
        <f t="shared" si="28"/>
        <v>44838.420682870368</v>
      </c>
      <c r="Q19" s="2" t="str">
        <f t="shared" si="26"/>
        <v>PEGAS ZTP Q3</v>
      </c>
      <c r="R19" s="2" t="str">
        <f t="shared" si="26"/>
        <v>Q3-2023</v>
      </c>
      <c r="S19" s="3">
        <f t="shared" si="26"/>
        <v>0</v>
      </c>
      <c r="T19" s="4">
        <f t="shared" si="26"/>
        <v>0</v>
      </c>
      <c r="U19" s="4">
        <f t="shared" si="26"/>
        <v>0</v>
      </c>
      <c r="V19" s="3">
        <f t="shared" si="26"/>
        <v>0</v>
      </c>
      <c r="W19" s="5">
        <f t="shared" si="26"/>
        <v>0</v>
      </c>
      <c r="X19" s="5">
        <f t="shared" si="26"/>
        <v>0</v>
      </c>
      <c r="Y19" s="5">
        <f t="shared" si="26"/>
        <v>0</v>
      </c>
      <c r="Z19" s="4">
        <f t="shared" si="26"/>
        <v>0</v>
      </c>
      <c r="AA19" s="5">
        <f t="shared" si="26"/>
        <v>0</v>
      </c>
      <c r="AB19" s="9" t="str">
        <f t="shared" si="26"/>
        <v/>
      </c>
      <c r="AC19" s="3">
        <f t="shared" si="26"/>
        <v>0</v>
      </c>
      <c r="AD19" s="3">
        <f t="shared" si="26"/>
        <v>0</v>
      </c>
      <c r="AE19" s="6">
        <f t="shared" si="26"/>
        <v>44838.420682870368</v>
      </c>
      <c r="AG19" s="7" t="s">
        <v>280</v>
      </c>
      <c r="AH19" s="8" t="s">
        <v>1</v>
      </c>
      <c r="AI19" s="1" t="s">
        <v>2</v>
      </c>
      <c r="AJ19" s="1" t="s">
        <v>3</v>
      </c>
      <c r="AK19" s="1" t="s">
        <v>4</v>
      </c>
      <c r="AL19" s="1" t="s">
        <v>5</v>
      </c>
      <c r="AM19" s="1" t="s">
        <v>6</v>
      </c>
      <c r="AN19" s="1" t="s">
        <v>7</v>
      </c>
      <c r="AO19" s="1" t="s">
        <v>8</v>
      </c>
      <c r="AP19" s="1" t="s">
        <v>9</v>
      </c>
      <c r="AQ19" s="1" t="s">
        <v>10</v>
      </c>
      <c r="AR19" s="1" t="s">
        <v>11</v>
      </c>
      <c r="AS19" s="1" t="s">
        <v>12</v>
      </c>
      <c r="AT19" s="1" t="s">
        <v>13</v>
      </c>
      <c r="AU19" s="1" t="s">
        <v>14</v>
      </c>
    </row>
    <row r="20" spans="1:63" x14ac:dyDescent="0.25"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R20" s="11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G20" s="2" t="str">
        <f t="shared" ref="AG20:AU23" si="29">IF(A96="","",A96)</f>
        <v>ICAP ZEE Q1</v>
      </c>
      <c r="AH20" s="2" t="str">
        <f t="shared" si="29"/>
        <v/>
      </c>
      <c r="AI20" s="3" t="str">
        <f t="shared" si="29"/>
        <v/>
      </c>
      <c r="AJ20" s="4" t="str">
        <f t="shared" si="29"/>
        <v/>
      </c>
      <c r="AK20" s="4" t="str">
        <f t="shared" si="29"/>
        <v/>
      </c>
      <c r="AL20" s="3" t="str">
        <f t="shared" si="29"/>
        <v/>
      </c>
      <c r="AM20" s="5" t="str">
        <f t="shared" si="29"/>
        <v/>
      </c>
      <c r="AN20" s="5" t="str">
        <f t="shared" si="29"/>
        <v/>
      </c>
      <c r="AO20" s="5" t="str">
        <f t="shared" si="29"/>
        <v/>
      </c>
      <c r="AP20" s="4" t="str">
        <f t="shared" si="29"/>
        <v/>
      </c>
      <c r="AQ20" s="5" t="str">
        <f t="shared" si="29"/>
        <v/>
      </c>
      <c r="AR20" s="9" t="str">
        <f t="shared" si="29"/>
        <v/>
      </c>
      <c r="AS20" s="3" t="str">
        <f t="shared" si="29"/>
        <v/>
      </c>
      <c r="AT20" s="3" t="str">
        <f t="shared" si="29"/>
        <v/>
      </c>
      <c r="AU20" s="6" t="str">
        <f t="shared" si="29"/>
        <v/>
      </c>
      <c r="AW20" s="7" t="s">
        <v>285</v>
      </c>
      <c r="AX20" s="8" t="s">
        <v>1</v>
      </c>
      <c r="AY20" s="1" t="s">
        <v>2</v>
      </c>
      <c r="AZ20" s="1" t="s">
        <v>3</v>
      </c>
      <c r="BA20" s="1" t="s">
        <v>4</v>
      </c>
      <c r="BB20" s="1" t="s">
        <v>5</v>
      </c>
      <c r="BC20" s="1" t="s">
        <v>6</v>
      </c>
      <c r="BD20" s="1" t="s">
        <v>7</v>
      </c>
      <c r="BE20" s="1" t="s">
        <v>8</v>
      </c>
      <c r="BF20" s="1" t="s">
        <v>9</v>
      </c>
      <c r="BG20" s="1" t="s">
        <v>10</v>
      </c>
      <c r="BH20" s="1" t="s">
        <v>11</v>
      </c>
      <c r="BI20" s="1" t="s">
        <v>12</v>
      </c>
      <c r="BJ20" s="1" t="s">
        <v>13</v>
      </c>
      <c r="BK20" s="1" t="s">
        <v>14</v>
      </c>
    </row>
    <row r="21" spans="1:63" x14ac:dyDescent="0.25">
      <c r="A21" s="7" t="s">
        <v>248</v>
      </c>
      <c r="B21" s="8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  <c r="N21" s="1" t="s">
        <v>13</v>
      </c>
      <c r="O21" s="1" t="s">
        <v>14</v>
      </c>
      <c r="Q21" s="7" t="s">
        <v>493</v>
      </c>
      <c r="R21" s="8" t="s">
        <v>1</v>
      </c>
      <c r="S21" s="1" t="s">
        <v>2</v>
      </c>
      <c r="T21" s="1" t="s">
        <v>3</v>
      </c>
      <c r="U21" s="1" t="s">
        <v>4</v>
      </c>
      <c r="V21" s="1" t="s">
        <v>5</v>
      </c>
      <c r="W21" s="1" t="s">
        <v>6</v>
      </c>
      <c r="X21" s="1" t="s">
        <v>7</v>
      </c>
      <c r="Y21" s="1" t="s">
        <v>8</v>
      </c>
      <c r="Z21" s="1" t="s">
        <v>9</v>
      </c>
      <c r="AA21" s="1" t="s">
        <v>10</v>
      </c>
      <c r="AB21" s="1" t="s">
        <v>11</v>
      </c>
      <c r="AC21" s="1" t="s">
        <v>12</v>
      </c>
      <c r="AD21" s="1" t="s">
        <v>13</v>
      </c>
      <c r="AE21" s="1" t="s">
        <v>14</v>
      </c>
      <c r="AG21" s="2" t="str">
        <f t="shared" si="29"/>
        <v>ICAP ZEE Q2</v>
      </c>
      <c r="AH21" s="2" t="str">
        <f t="shared" si="29"/>
        <v/>
      </c>
      <c r="AI21" s="3" t="str">
        <f t="shared" si="29"/>
        <v/>
      </c>
      <c r="AJ21" s="4" t="str">
        <f t="shared" si="29"/>
        <v/>
      </c>
      <c r="AK21" s="4" t="str">
        <f t="shared" si="29"/>
        <v/>
      </c>
      <c r="AL21" s="3" t="str">
        <f t="shared" si="29"/>
        <v/>
      </c>
      <c r="AM21" s="5" t="str">
        <f t="shared" si="29"/>
        <v/>
      </c>
      <c r="AN21" s="5" t="str">
        <f t="shared" si="29"/>
        <v/>
      </c>
      <c r="AO21" s="5" t="str">
        <f t="shared" si="29"/>
        <v/>
      </c>
      <c r="AP21" s="4" t="str">
        <f t="shared" si="29"/>
        <v/>
      </c>
      <c r="AQ21" s="5" t="str">
        <f t="shared" si="29"/>
        <v/>
      </c>
      <c r="AR21" s="9" t="str">
        <f t="shared" si="29"/>
        <v/>
      </c>
      <c r="AS21" s="3" t="str">
        <f t="shared" si="29"/>
        <v/>
      </c>
      <c r="AT21" s="3" t="str">
        <f t="shared" si="29"/>
        <v/>
      </c>
      <c r="AU21" s="6" t="str">
        <f t="shared" si="29"/>
        <v/>
      </c>
      <c r="AW21" s="2" t="str">
        <f t="shared" ref="AW21:BK24" si="30">IF(A118="","",A118)</f>
        <v>SPE ZEE Q1</v>
      </c>
      <c r="AX21" s="2" t="str">
        <f t="shared" si="30"/>
        <v/>
      </c>
      <c r="AY21" s="3" t="str">
        <f t="shared" si="30"/>
        <v/>
      </c>
      <c r="AZ21" s="4" t="str">
        <f t="shared" si="30"/>
        <v/>
      </c>
      <c r="BA21" s="4" t="str">
        <f t="shared" si="30"/>
        <v/>
      </c>
      <c r="BB21" s="3" t="str">
        <f t="shared" si="30"/>
        <v/>
      </c>
      <c r="BC21" s="5" t="str">
        <f t="shared" si="30"/>
        <v/>
      </c>
      <c r="BD21" s="5" t="str">
        <f t="shared" si="30"/>
        <v/>
      </c>
      <c r="BE21" s="5" t="str">
        <f t="shared" si="30"/>
        <v/>
      </c>
      <c r="BF21" s="4" t="str">
        <f t="shared" si="30"/>
        <v/>
      </c>
      <c r="BG21" s="5" t="str">
        <f t="shared" si="30"/>
        <v/>
      </c>
      <c r="BH21" s="9" t="str">
        <f t="shared" si="30"/>
        <v/>
      </c>
      <c r="BI21" s="3" t="str">
        <f t="shared" si="30"/>
        <v/>
      </c>
      <c r="BJ21" s="3" t="str">
        <f t="shared" si="30"/>
        <v/>
      </c>
      <c r="BK21" s="6" t="str">
        <f t="shared" si="30"/>
        <v/>
      </c>
    </row>
    <row r="22" spans="1:63" x14ac:dyDescent="0.25">
      <c r="A22" s="2" t="str">
        <f t="shared" ref="A22:O22" si="31">IF(A67="","",A67)</f>
        <v>PEGAS ZEE S1</v>
      </c>
      <c r="B22" s="2" t="str">
        <f t="shared" si="31"/>
        <v>Sum-2023</v>
      </c>
      <c r="C22" s="3">
        <f t="shared" si="31"/>
        <v>0</v>
      </c>
      <c r="D22" s="4">
        <f t="shared" si="31"/>
        <v>0</v>
      </c>
      <c r="E22" s="4">
        <f t="shared" si="31"/>
        <v>0</v>
      </c>
      <c r="F22" s="3">
        <f t="shared" si="31"/>
        <v>0</v>
      </c>
      <c r="G22" s="5">
        <f t="shared" si="31"/>
        <v>0</v>
      </c>
      <c r="H22" s="5">
        <f t="shared" si="31"/>
        <v>0</v>
      </c>
      <c r="I22" s="5">
        <f t="shared" si="31"/>
        <v>0</v>
      </c>
      <c r="J22" s="4">
        <f t="shared" si="31"/>
        <v>0</v>
      </c>
      <c r="K22" s="5">
        <f t="shared" si="31"/>
        <v>0</v>
      </c>
      <c r="L22" s="9">
        <f t="shared" si="31"/>
        <v>419.87799999999999</v>
      </c>
      <c r="M22" s="3">
        <f t="shared" si="31"/>
        <v>0</v>
      </c>
      <c r="N22" s="3">
        <f t="shared" si="31"/>
        <v>0</v>
      </c>
      <c r="O22" s="6">
        <f t="shared" si="31"/>
        <v>44838.420682870368</v>
      </c>
      <c r="Q22" s="2" t="str">
        <f t="shared" ref="Q22:AE24" si="32">IF(A79="","",A79)</f>
        <v>PEGAS ZTP S1</v>
      </c>
      <c r="R22" s="2" t="str">
        <f t="shared" si="32"/>
        <v>Sum-2023</v>
      </c>
      <c r="S22" s="3">
        <f t="shared" si="32"/>
        <v>0</v>
      </c>
      <c r="T22" s="4">
        <f t="shared" si="32"/>
        <v>0</v>
      </c>
      <c r="U22" s="4">
        <f t="shared" si="32"/>
        <v>0</v>
      </c>
      <c r="V22" s="3">
        <f t="shared" si="32"/>
        <v>0</v>
      </c>
      <c r="W22" s="5">
        <f t="shared" si="32"/>
        <v>0</v>
      </c>
      <c r="X22" s="5">
        <f t="shared" si="32"/>
        <v>0</v>
      </c>
      <c r="Y22" s="5">
        <f t="shared" si="32"/>
        <v>0</v>
      </c>
      <c r="Z22" s="4">
        <f t="shared" si="32"/>
        <v>0</v>
      </c>
      <c r="AA22" s="5">
        <f t="shared" si="32"/>
        <v>0</v>
      </c>
      <c r="AB22" s="9">
        <f t="shared" si="32"/>
        <v>155.77000000000001</v>
      </c>
      <c r="AC22" s="3">
        <f t="shared" si="32"/>
        <v>0</v>
      </c>
      <c r="AD22" s="3">
        <f t="shared" si="32"/>
        <v>0</v>
      </c>
      <c r="AE22" s="6">
        <f t="shared" si="32"/>
        <v>44838.420682870368</v>
      </c>
      <c r="AG22" s="2" t="str">
        <f t="shared" si="29"/>
        <v>ICAP ZEE Q3</v>
      </c>
      <c r="AH22" s="2" t="str">
        <f t="shared" si="29"/>
        <v/>
      </c>
      <c r="AI22" s="3" t="str">
        <f t="shared" si="29"/>
        <v/>
      </c>
      <c r="AJ22" s="4" t="str">
        <f t="shared" si="29"/>
        <v/>
      </c>
      <c r="AK22" s="4" t="str">
        <f t="shared" si="29"/>
        <v/>
      </c>
      <c r="AL22" s="3" t="str">
        <f t="shared" si="29"/>
        <v/>
      </c>
      <c r="AM22" s="5" t="str">
        <f t="shared" si="29"/>
        <v/>
      </c>
      <c r="AN22" s="5" t="str">
        <f t="shared" si="29"/>
        <v/>
      </c>
      <c r="AO22" s="5" t="str">
        <f t="shared" si="29"/>
        <v/>
      </c>
      <c r="AP22" s="4" t="str">
        <f t="shared" si="29"/>
        <v/>
      </c>
      <c r="AQ22" s="5" t="str">
        <f t="shared" si="29"/>
        <v/>
      </c>
      <c r="AR22" s="9" t="str">
        <f t="shared" si="29"/>
        <v/>
      </c>
      <c r="AS22" s="3" t="str">
        <f t="shared" si="29"/>
        <v/>
      </c>
      <c r="AT22" s="3" t="str">
        <f t="shared" si="29"/>
        <v/>
      </c>
      <c r="AU22" s="6" t="str">
        <f t="shared" si="29"/>
        <v/>
      </c>
      <c r="AW22" s="2" t="str">
        <f t="shared" si="30"/>
        <v>SPE ZEE Q2</v>
      </c>
      <c r="AX22" s="2" t="str">
        <f t="shared" si="30"/>
        <v/>
      </c>
      <c r="AY22" s="3" t="str">
        <f t="shared" si="30"/>
        <v/>
      </c>
      <c r="AZ22" s="4" t="str">
        <f t="shared" si="30"/>
        <v/>
      </c>
      <c r="BA22" s="4" t="str">
        <f t="shared" si="30"/>
        <v/>
      </c>
      <c r="BB22" s="3" t="str">
        <f t="shared" si="30"/>
        <v/>
      </c>
      <c r="BC22" s="5" t="str">
        <f t="shared" si="30"/>
        <v/>
      </c>
      <c r="BD22" s="5" t="str">
        <f t="shared" si="30"/>
        <v/>
      </c>
      <c r="BE22" s="5" t="str">
        <f t="shared" si="30"/>
        <v/>
      </c>
      <c r="BF22" s="4" t="str">
        <f t="shared" si="30"/>
        <v/>
      </c>
      <c r="BG22" s="5" t="str">
        <f t="shared" si="30"/>
        <v/>
      </c>
      <c r="BH22" s="9" t="str">
        <f t="shared" si="30"/>
        <v/>
      </c>
      <c r="BI22" s="3" t="str">
        <f t="shared" si="30"/>
        <v/>
      </c>
      <c r="BJ22" s="3" t="str">
        <f t="shared" si="30"/>
        <v/>
      </c>
      <c r="BK22" s="6" t="str">
        <f t="shared" si="30"/>
        <v/>
      </c>
    </row>
    <row r="23" spans="1:63" x14ac:dyDescent="0.25">
      <c r="A23" s="2" t="str">
        <f t="shared" ref="A23:O23" si="33">IF(A68="","",A68)</f>
        <v>PEGAS ZEE S2</v>
      </c>
      <c r="B23" s="2" t="str">
        <f t="shared" si="33"/>
        <v>Win-2023</v>
      </c>
      <c r="C23" s="3">
        <f t="shared" si="33"/>
        <v>0</v>
      </c>
      <c r="D23" s="4">
        <f t="shared" si="33"/>
        <v>0</v>
      </c>
      <c r="E23" s="4">
        <f t="shared" si="33"/>
        <v>0</v>
      </c>
      <c r="F23" s="3">
        <f t="shared" si="33"/>
        <v>0</v>
      </c>
      <c r="G23" s="5">
        <f t="shared" si="33"/>
        <v>0</v>
      </c>
      <c r="H23" s="5">
        <f t="shared" si="33"/>
        <v>0</v>
      </c>
      <c r="I23" s="5">
        <f t="shared" si="33"/>
        <v>0</v>
      </c>
      <c r="J23" s="4">
        <f t="shared" si="33"/>
        <v>0</v>
      </c>
      <c r="K23" s="5">
        <f t="shared" si="33"/>
        <v>0</v>
      </c>
      <c r="L23" s="9">
        <f t="shared" si="33"/>
        <v>430.57400000000001</v>
      </c>
      <c r="M23" s="3">
        <f t="shared" si="33"/>
        <v>0</v>
      </c>
      <c r="N23" s="3">
        <f t="shared" si="33"/>
        <v>0</v>
      </c>
      <c r="O23" s="6">
        <f t="shared" si="33"/>
        <v>44838.420682870368</v>
      </c>
      <c r="Q23" s="2" t="str">
        <f t="shared" si="32"/>
        <v>PEGAS ZTP S2</v>
      </c>
      <c r="R23" s="2" t="str">
        <f t="shared" si="32"/>
        <v>Win-2023</v>
      </c>
      <c r="S23" s="3">
        <f t="shared" si="32"/>
        <v>0</v>
      </c>
      <c r="T23" s="4">
        <f t="shared" si="32"/>
        <v>0</v>
      </c>
      <c r="U23" s="4">
        <f t="shared" si="32"/>
        <v>0</v>
      </c>
      <c r="V23" s="3">
        <f t="shared" si="32"/>
        <v>0</v>
      </c>
      <c r="W23" s="5">
        <f t="shared" si="32"/>
        <v>0</v>
      </c>
      <c r="X23" s="5">
        <f t="shared" si="32"/>
        <v>0</v>
      </c>
      <c r="Y23" s="5">
        <f t="shared" si="32"/>
        <v>0</v>
      </c>
      <c r="Z23" s="4">
        <f t="shared" si="32"/>
        <v>0</v>
      </c>
      <c r="AA23" s="5">
        <f t="shared" si="32"/>
        <v>0</v>
      </c>
      <c r="AB23" s="9">
        <f t="shared" si="32"/>
        <v>156.81</v>
      </c>
      <c r="AC23" s="3">
        <f t="shared" si="32"/>
        <v>0</v>
      </c>
      <c r="AD23" s="3">
        <f t="shared" si="32"/>
        <v>0</v>
      </c>
      <c r="AE23" s="6">
        <f t="shared" si="32"/>
        <v>44838.420682870368</v>
      </c>
      <c r="AG23" s="2" t="str">
        <f t="shared" si="29"/>
        <v>ICAP ZEE Q4</v>
      </c>
      <c r="AH23" s="2" t="str">
        <f t="shared" si="29"/>
        <v/>
      </c>
      <c r="AI23" s="3" t="str">
        <f t="shared" si="29"/>
        <v/>
      </c>
      <c r="AJ23" s="4" t="str">
        <f t="shared" si="29"/>
        <v/>
      </c>
      <c r="AK23" s="4" t="str">
        <f t="shared" si="29"/>
        <v/>
      </c>
      <c r="AL23" s="3" t="str">
        <f t="shared" si="29"/>
        <v/>
      </c>
      <c r="AM23" s="5" t="str">
        <f t="shared" si="29"/>
        <v/>
      </c>
      <c r="AN23" s="5" t="str">
        <f t="shared" si="29"/>
        <v/>
      </c>
      <c r="AO23" s="5" t="str">
        <f t="shared" si="29"/>
        <v/>
      </c>
      <c r="AP23" s="4" t="str">
        <f t="shared" si="29"/>
        <v/>
      </c>
      <c r="AQ23" s="5" t="str">
        <f t="shared" si="29"/>
        <v/>
      </c>
      <c r="AR23" s="9" t="str">
        <f t="shared" si="29"/>
        <v/>
      </c>
      <c r="AS23" s="3" t="str">
        <f t="shared" si="29"/>
        <v/>
      </c>
      <c r="AT23" s="3" t="str">
        <f t="shared" si="29"/>
        <v/>
      </c>
      <c r="AU23" s="6" t="str">
        <f t="shared" si="29"/>
        <v/>
      </c>
      <c r="AW23" s="2" t="str">
        <f t="shared" si="30"/>
        <v>SPE ZEE Q3</v>
      </c>
      <c r="AX23" s="2" t="str">
        <f t="shared" si="30"/>
        <v/>
      </c>
      <c r="AY23" s="3" t="str">
        <f t="shared" si="30"/>
        <v/>
      </c>
      <c r="AZ23" s="4" t="str">
        <f t="shared" si="30"/>
        <v/>
      </c>
      <c r="BA23" s="4" t="str">
        <f t="shared" si="30"/>
        <v/>
      </c>
      <c r="BB23" s="3" t="str">
        <f t="shared" si="30"/>
        <v/>
      </c>
      <c r="BC23" s="5" t="str">
        <f t="shared" si="30"/>
        <v/>
      </c>
      <c r="BD23" s="5" t="str">
        <f t="shared" si="30"/>
        <v/>
      </c>
      <c r="BE23" s="5" t="str">
        <f t="shared" si="30"/>
        <v/>
      </c>
      <c r="BF23" s="4" t="str">
        <f t="shared" si="30"/>
        <v/>
      </c>
      <c r="BG23" s="5" t="str">
        <f t="shared" si="30"/>
        <v/>
      </c>
      <c r="BH23" s="9" t="str">
        <f t="shared" si="30"/>
        <v/>
      </c>
      <c r="BI23" s="3" t="str">
        <f t="shared" si="30"/>
        <v/>
      </c>
      <c r="BJ23" s="3" t="str">
        <f t="shared" si="30"/>
        <v/>
      </c>
      <c r="BK23" s="6" t="str">
        <f t="shared" si="30"/>
        <v/>
      </c>
    </row>
    <row r="24" spans="1:63" x14ac:dyDescent="0.25">
      <c r="A24" s="2" t="str">
        <f t="shared" ref="A24:O24" si="34">IF(A69="","",A69)</f>
        <v>PEGAS ZEE S3</v>
      </c>
      <c r="B24" s="2" t="str">
        <f t="shared" si="34"/>
        <v>Sum-2024</v>
      </c>
      <c r="C24" s="3">
        <f t="shared" si="34"/>
        <v>0</v>
      </c>
      <c r="D24" s="4">
        <f t="shared" si="34"/>
        <v>0</v>
      </c>
      <c r="E24" s="4">
        <f t="shared" si="34"/>
        <v>0</v>
      </c>
      <c r="F24" s="3">
        <f t="shared" si="34"/>
        <v>0</v>
      </c>
      <c r="G24" s="5">
        <f t="shared" si="34"/>
        <v>0</v>
      </c>
      <c r="H24" s="5">
        <f t="shared" si="34"/>
        <v>0</v>
      </c>
      <c r="I24" s="5">
        <f t="shared" si="34"/>
        <v>0</v>
      </c>
      <c r="J24" s="4">
        <f t="shared" si="34"/>
        <v>0</v>
      </c>
      <c r="K24" s="5">
        <f t="shared" si="34"/>
        <v>0</v>
      </c>
      <c r="L24" s="9">
        <f t="shared" si="34"/>
        <v>283.8</v>
      </c>
      <c r="M24" s="3">
        <f t="shared" si="34"/>
        <v>0</v>
      </c>
      <c r="N24" s="3">
        <f t="shared" si="34"/>
        <v>0</v>
      </c>
      <c r="O24" s="6">
        <f t="shared" si="34"/>
        <v>44838.420682870368</v>
      </c>
      <c r="Q24" s="2" t="str">
        <f t="shared" si="32"/>
        <v>PEGAS ZTP S3</v>
      </c>
      <c r="R24" s="2" t="str">
        <f t="shared" si="32"/>
        <v>Sum-2024</v>
      </c>
      <c r="S24" s="3">
        <f t="shared" si="32"/>
        <v>0</v>
      </c>
      <c r="T24" s="4">
        <f t="shared" si="32"/>
        <v>0</v>
      </c>
      <c r="U24" s="4">
        <f t="shared" si="32"/>
        <v>0</v>
      </c>
      <c r="V24" s="3">
        <f t="shared" si="32"/>
        <v>0</v>
      </c>
      <c r="W24" s="5">
        <f t="shared" si="32"/>
        <v>0</v>
      </c>
      <c r="X24" s="5">
        <f t="shared" si="32"/>
        <v>0</v>
      </c>
      <c r="Y24" s="5">
        <f t="shared" si="32"/>
        <v>0</v>
      </c>
      <c r="Z24" s="4">
        <f t="shared" si="32"/>
        <v>0</v>
      </c>
      <c r="AA24" s="5">
        <f t="shared" si="32"/>
        <v>0</v>
      </c>
      <c r="AB24" s="9" t="str">
        <f t="shared" si="32"/>
        <v/>
      </c>
      <c r="AC24" s="3">
        <f t="shared" si="32"/>
        <v>0</v>
      </c>
      <c r="AD24" s="3">
        <f t="shared" si="32"/>
        <v>0</v>
      </c>
      <c r="AE24" s="6">
        <f t="shared" si="32"/>
        <v>44838.420682870368</v>
      </c>
      <c r="AW24" s="2" t="str">
        <f t="shared" si="30"/>
        <v>SPE ZEE Q4</v>
      </c>
      <c r="AX24" s="2" t="str">
        <f t="shared" si="30"/>
        <v/>
      </c>
      <c r="AY24" s="3" t="str">
        <f t="shared" si="30"/>
        <v/>
      </c>
      <c r="AZ24" s="4" t="str">
        <f t="shared" si="30"/>
        <v/>
      </c>
      <c r="BA24" s="4" t="str">
        <f t="shared" si="30"/>
        <v/>
      </c>
      <c r="BB24" s="3" t="str">
        <f t="shared" si="30"/>
        <v/>
      </c>
      <c r="BC24" s="5" t="str">
        <f t="shared" si="30"/>
        <v/>
      </c>
      <c r="BD24" s="5" t="str">
        <f t="shared" si="30"/>
        <v/>
      </c>
      <c r="BE24" s="5" t="str">
        <f t="shared" si="30"/>
        <v/>
      </c>
      <c r="BF24" s="4" t="str">
        <f t="shared" si="30"/>
        <v/>
      </c>
      <c r="BG24" s="5" t="str">
        <f t="shared" si="30"/>
        <v/>
      </c>
      <c r="BH24" s="9" t="str">
        <f t="shared" si="30"/>
        <v/>
      </c>
      <c r="BI24" s="3" t="str">
        <f t="shared" si="30"/>
        <v/>
      </c>
      <c r="BJ24" s="3" t="str">
        <f t="shared" si="30"/>
        <v/>
      </c>
      <c r="BK24" s="6" t="str">
        <f t="shared" si="30"/>
        <v/>
      </c>
    </row>
    <row r="25" spans="1:63" x14ac:dyDescent="0.25"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R25" s="11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G25" s="7" t="s">
        <v>281</v>
      </c>
      <c r="AH25" s="8" t="s">
        <v>1</v>
      </c>
      <c r="AI25" s="1" t="s">
        <v>2</v>
      </c>
      <c r="AJ25" s="1" t="s">
        <v>3</v>
      </c>
      <c r="AK25" s="1" t="s">
        <v>4</v>
      </c>
      <c r="AL25" s="1" t="s">
        <v>5</v>
      </c>
      <c r="AM25" s="1" t="s">
        <v>6</v>
      </c>
      <c r="AN25" s="1" t="s">
        <v>7</v>
      </c>
      <c r="AO25" s="1" t="s">
        <v>8</v>
      </c>
      <c r="AP25" s="1" t="s">
        <v>9</v>
      </c>
      <c r="AQ25" s="1" t="s">
        <v>10</v>
      </c>
      <c r="AR25" s="1" t="s">
        <v>11</v>
      </c>
      <c r="AS25" s="1" t="s">
        <v>12</v>
      </c>
      <c r="AT25" s="1" t="s">
        <v>13</v>
      </c>
      <c r="AU25" s="1" t="s">
        <v>14</v>
      </c>
    </row>
    <row r="26" spans="1:63" x14ac:dyDescent="0.25">
      <c r="A26" s="7" t="s">
        <v>249</v>
      </c>
      <c r="B26" s="8" t="s">
        <v>1</v>
      </c>
      <c r="C26" s="1" t="s">
        <v>2</v>
      </c>
      <c r="D26" s="1" t="s">
        <v>3</v>
      </c>
      <c r="E26" s="1" t="s">
        <v>4</v>
      </c>
      <c r="F26" s="1" t="s">
        <v>5</v>
      </c>
      <c r="G26" s="1" t="s">
        <v>6</v>
      </c>
      <c r="H26" s="1" t="s">
        <v>7</v>
      </c>
      <c r="I26" s="1" t="s">
        <v>8</v>
      </c>
      <c r="J26" s="1" t="s">
        <v>9</v>
      </c>
      <c r="K26" s="1" t="s">
        <v>10</v>
      </c>
      <c r="L26" s="1" t="s">
        <v>11</v>
      </c>
      <c r="M26" s="1" t="s">
        <v>12</v>
      </c>
      <c r="N26" s="1" t="s">
        <v>13</v>
      </c>
      <c r="O26" s="1" t="s">
        <v>14</v>
      </c>
      <c r="Q26" s="7" t="s">
        <v>494</v>
      </c>
      <c r="R26" s="8" t="s">
        <v>1</v>
      </c>
      <c r="S26" s="1" t="s">
        <v>2</v>
      </c>
      <c r="T26" s="1" t="s">
        <v>3</v>
      </c>
      <c r="U26" s="1" t="s">
        <v>4</v>
      </c>
      <c r="V26" s="1" t="s">
        <v>5</v>
      </c>
      <c r="W26" s="1" t="s">
        <v>6</v>
      </c>
      <c r="X26" s="1" t="s">
        <v>7</v>
      </c>
      <c r="Y26" s="1" t="s">
        <v>8</v>
      </c>
      <c r="Z26" s="1" t="s">
        <v>9</v>
      </c>
      <c r="AA26" s="1" t="s">
        <v>10</v>
      </c>
      <c r="AB26" s="1" t="s">
        <v>11</v>
      </c>
      <c r="AC26" s="1" t="s">
        <v>12</v>
      </c>
      <c r="AD26" s="1" t="s">
        <v>13</v>
      </c>
      <c r="AE26" s="1" t="s">
        <v>14</v>
      </c>
      <c r="AG26" s="2" t="str">
        <f t="shared" ref="AG26:AU29" si="35">IF(A100="","",A100)</f>
        <v>ICAP ZEE S1</v>
      </c>
      <c r="AH26" s="2" t="str">
        <f t="shared" si="35"/>
        <v/>
      </c>
      <c r="AI26" s="3" t="str">
        <f t="shared" si="35"/>
        <v/>
      </c>
      <c r="AJ26" s="4" t="str">
        <f t="shared" si="35"/>
        <v/>
      </c>
      <c r="AK26" s="4" t="str">
        <f t="shared" si="35"/>
        <v/>
      </c>
      <c r="AL26" s="3" t="str">
        <f t="shared" si="35"/>
        <v/>
      </c>
      <c r="AM26" s="5" t="str">
        <f t="shared" si="35"/>
        <v/>
      </c>
      <c r="AN26" s="5" t="str">
        <f t="shared" si="35"/>
        <v/>
      </c>
      <c r="AO26" s="5" t="str">
        <f t="shared" si="35"/>
        <v/>
      </c>
      <c r="AP26" s="4" t="str">
        <f t="shared" si="35"/>
        <v/>
      </c>
      <c r="AQ26" s="5" t="str">
        <f t="shared" si="35"/>
        <v/>
      </c>
      <c r="AR26" s="9" t="str">
        <f t="shared" si="35"/>
        <v/>
      </c>
      <c r="AS26" s="3" t="str">
        <f t="shared" si="35"/>
        <v/>
      </c>
      <c r="AT26" s="3" t="str">
        <f t="shared" si="35"/>
        <v/>
      </c>
      <c r="AU26" s="6" t="str">
        <f t="shared" si="35"/>
        <v/>
      </c>
      <c r="AW26" s="7" t="s">
        <v>286</v>
      </c>
      <c r="AX26" s="8" t="s">
        <v>1</v>
      </c>
      <c r="AY26" s="1" t="s">
        <v>2</v>
      </c>
      <c r="AZ26" s="1" t="s">
        <v>3</v>
      </c>
      <c r="BA26" s="1" t="s">
        <v>4</v>
      </c>
      <c r="BB26" s="1" t="s">
        <v>5</v>
      </c>
      <c r="BC26" s="1" t="s">
        <v>6</v>
      </c>
      <c r="BD26" s="1" t="s">
        <v>7</v>
      </c>
      <c r="BE26" s="1" t="s">
        <v>8</v>
      </c>
      <c r="BF26" s="1" t="s">
        <v>9</v>
      </c>
      <c r="BG26" s="1" t="s">
        <v>10</v>
      </c>
      <c r="BH26" s="1" t="s">
        <v>11</v>
      </c>
      <c r="BI26" s="1" t="s">
        <v>12</v>
      </c>
      <c r="BJ26" s="1" t="s">
        <v>13</v>
      </c>
      <c r="BK26" s="1" t="s">
        <v>14</v>
      </c>
    </row>
    <row r="27" spans="1:63" x14ac:dyDescent="0.25">
      <c r="A27" s="2" t="str">
        <f t="shared" ref="A27:O27" si="36">IF(A70="","",A70)</f>
        <v>PEGAS ZEE Y1</v>
      </c>
      <c r="B27" s="2" t="str">
        <f t="shared" si="36"/>
        <v>Cal-2023</v>
      </c>
      <c r="C27" s="3">
        <f t="shared" si="36"/>
        <v>0</v>
      </c>
      <c r="D27" s="4">
        <f t="shared" si="36"/>
        <v>0</v>
      </c>
      <c r="E27" s="4">
        <f t="shared" si="36"/>
        <v>0</v>
      </c>
      <c r="F27" s="3">
        <f t="shared" si="36"/>
        <v>0</v>
      </c>
      <c r="G27" s="5">
        <f t="shared" si="36"/>
        <v>0</v>
      </c>
      <c r="H27" s="5">
        <f t="shared" si="36"/>
        <v>0</v>
      </c>
      <c r="I27" s="5">
        <f t="shared" si="36"/>
        <v>0</v>
      </c>
      <c r="J27" s="4">
        <f t="shared" si="36"/>
        <v>0</v>
      </c>
      <c r="K27" s="5">
        <f t="shared" si="36"/>
        <v>0</v>
      </c>
      <c r="L27" s="9">
        <f t="shared" si="36"/>
        <v>480.19</v>
      </c>
      <c r="M27" s="3">
        <f t="shared" si="36"/>
        <v>0</v>
      </c>
      <c r="N27" s="3">
        <f t="shared" si="36"/>
        <v>0</v>
      </c>
      <c r="O27" s="6">
        <f t="shared" si="36"/>
        <v>44838.420682870368</v>
      </c>
      <c r="Q27" s="2" t="str">
        <f t="shared" ref="Q27:AE29" si="37">IF(A82="","",A82)</f>
        <v>PEGAS ZTP Y1</v>
      </c>
      <c r="R27" s="2" t="str">
        <f t="shared" si="37"/>
        <v>Cal-2023</v>
      </c>
      <c r="S27" s="3">
        <f t="shared" si="37"/>
        <v>0</v>
      </c>
      <c r="T27" s="4">
        <f t="shared" si="37"/>
        <v>0</v>
      </c>
      <c r="U27" s="4">
        <f t="shared" si="37"/>
        <v>0</v>
      </c>
      <c r="V27" s="3">
        <f t="shared" si="37"/>
        <v>0</v>
      </c>
      <c r="W27" s="5">
        <f t="shared" si="37"/>
        <v>0</v>
      </c>
      <c r="X27" s="5">
        <f t="shared" si="37"/>
        <v>0</v>
      </c>
      <c r="Y27" s="5">
        <f t="shared" si="37"/>
        <v>0</v>
      </c>
      <c r="Z27" s="4">
        <f t="shared" si="37"/>
        <v>0</v>
      </c>
      <c r="AA27" s="5">
        <f t="shared" si="37"/>
        <v>0</v>
      </c>
      <c r="AB27" s="9" t="str">
        <f t="shared" si="37"/>
        <v/>
      </c>
      <c r="AC27" s="3">
        <f t="shared" si="37"/>
        <v>0</v>
      </c>
      <c r="AD27" s="3">
        <f t="shared" si="37"/>
        <v>0</v>
      </c>
      <c r="AE27" s="6">
        <f t="shared" si="37"/>
        <v>44838.420682870368</v>
      </c>
      <c r="AG27" s="2" t="str">
        <f t="shared" si="35"/>
        <v>ICAP ZEE S2</v>
      </c>
      <c r="AH27" s="2" t="str">
        <f t="shared" si="35"/>
        <v/>
      </c>
      <c r="AI27" s="3" t="str">
        <f t="shared" si="35"/>
        <v/>
      </c>
      <c r="AJ27" s="4" t="str">
        <f t="shared" si="35"/>
        <v/>
      </c>
      <c r="AK27" s="4" t="str">
        <f t="shared" si="35"/>
        <v/>
      </c>
      <c r="AL27" s="3" t="str">
        <f t="shared" si="35"/>
        <v/>
      </c>
      <c r="AM27" s="5" t="str">
        <f t="shared" si="35"/>
        <v/>
      </c>
      <c r="AN27" s="5" t="str">
        <f t="shared" si="35"/>
        <v/>
      </c>
      <c r="AO27" s="5" t="str">
        <f t="shared" si="35"/>
        <v/>
      </c>
      <c r="AP27" s="4" t="str">
        <f t="shared" si="35"/>
        <v/>
      </c>
      <c r="AQ27" s="5" t="str">
        <f t="shared" si="35"/>
        <v/>
      </c>
      <c r="AR27" s="9" t="str">
        <f t="shared" si="35"/>
        <v/>
      </c>
      <c r="AS27" s="3" t="str">
        <f t="shared" si="35"/>
        <v/>
      </c>
      <c r="AT27" s="3" t="str">
        <f t="shared" si="35"/>
        <v/>
      </c>
      <c r="AU27" s="6" t="str">
        <f t="shared" si="35"/>
        <v/>
      </c>
      <c r="AW27" s="2" t="str">
        <f t="shared" ref="AW27:BK30" si="38">IF(A122="","",A122)</f>
        <v>SPE ZEE S1</v>
      </c>
      <c r="AX27" s="2" t="str">
        <f t="shared" si="38"/>
        <v/>
      </c>
      <c r="AY27" s="3" t="str">
        <f t="shared" si="38"/>
        <v/>
      </c>
      <c r="AZ27" s="4" t="str">
        <f t="shared" si="38"/>
        <v/>
      </c>
      <c r="BA27" s="4" t="str">
        <f t="shared" si="38"/>
        <v/>
      </c>
      <c r="BB27" s="3" t="str">
        <f t="shared" si="38"/>
        <v/>
      </c>
      <c r="BC27" s="5" t="str">
        <f t="shared" si="38"/>
        <v/>
      </c>
      <c r="BD27" s="5" t="str">
        <f t="shared" si="38"/>
        <v/>
      </c>
      <c r="BE27" s="5" t="str">
        <f t="shared" si="38"/>
        <v/>
      </c>
      <c r="BF27" s="4" t="str">
        <f t="shared" si="38"/>
        <v/>
      </c>
      <c r="BG27" s="5" t="str">
        <f t="shared" si="38"/>
        <v/>
      </c>
      <c r="BH27" s="9" t="str">
        <f t="shared" si="38"/>
        <v/>
      </c>
      <c r="BI27" s="3" t="str">
        <f t="shared" si="38"/>
        <v/>
      </c>
      <c r="BJ27" s="3" t="str">
        <f t="shared" si="38"/>
        <v/>
      </c>
      <c r="BK27" s="6" t="str">
        <f t="shared" si="38"/>
        <v/>
      </c>
    </row>
    <row r="28" spans="1:63" x14ac:dyDescent="0.25">
      <c r="A28" s="2" t="str">
        <f t="shared" ref="A28:O28" si="39">IF(A71="","",A71)</f>
        <v>PEGAS ZEE Y2</v>
      </c>
      <c r="B28" s="2" t="str">
        <f t="shared" si="39"/>
        <v>Cal-2024</v>
      </c>
      <c r="C28" s="3">
        <f t="shared" si="39"/>
        <v>0</v>
      </c>
      <c r="D28" s="4">
        <f t="shared" si="39"/>
        <v>0</v>
      </c>
      <c r="E28" s="4">
        <f t="shared" si="39"/>
        <v>0</v>
      </c>
      <c r="F28" s="3">
        <f t="shared" si="39"/>
        <v>0</v>
      </c>
      <c r="G28" s="5">
        <f t="shared" si="39"/>
        <v>0</v>
      </c>
      <c r="H28" s="5">
        <f t="shared" si="39"/>
        <v>0</v>
      </c>
      <c r="I28" s="5">
        <f t="shared" si="39"/>
        <v>0</v>
      </c>
      <c r="J28" s="4">
        <f t="shared" si="39"/>
        <v>0</v>
      </c>
      <c r="K28" s="5">
        <f t="shared" si="39"/>
        <v>0</v>
      </c>
      <c r="L28" s="9" t="str">
        <f t="shared" si="39"/>
        <v/>
      </c>
      <c r="M28" s="3">
        <f t="shared" si="39"/>
        <v>0</v>
      </c>
      <c r="N28" s="3">
        <f t="shared" si="39"/>
        <v>0</v>
      </c>
      <c r="O28" s="6">
        <f t="shared" si="39"/>
        <v>44838.420682870368</v>
      </c>
      <c r="Q28" s="2" t="str">
        <f t="shared" si="37"/>
        <v>PEGAS ZTP Y2</v>
      </c>
      <c r="R28" s="2" t="str">
        <f t="shared" si="37"/>
        <v>Cal-2024</v>
      </c>
      <c r="S28" s="3">
        <f t="shared" si="37"/>
        <v>0</v>
      </c>
      <c r="T28" s="4">
        <f t="shared" si="37"/>
        <v>0</v>
      </c>
      <c r="U28" s="4">
        <f t="shared" si="37"/>
        <v>0</v>
      </c>
      <c r="V28" s="3">
        <f t="shared" si="37"/>
        <v>0</v>
      </c>
      <c r="W28" s="5">
        <f t="shared" si="37"/>
        <v>0</v>
      </c>
      <c r="X28" s="5">
        <f t="shared" si="37"/>
        <v>0</v>
      </c>
      <c r="Y28" s="5">
        <f t="shared" si="37"/>
        <v>0</v>
      </c>
      <c r="Z28" s="4">
        <f t="shared" si="37"/>
        <v>0</v>
      </c>
      <c r="AA28" s="5">
        <f t="shared" si="37"/>
        <v>0</v>
      </c>
      <c r="AB28" s="9" t="str">
        <f t="shared" si="37"/>
        <v/>
      </c>
      <c r="AC28" s="3">
        <f t="shared" si="37"/>
        <v>0</v>
      </c>
      <c r="AD28" s="3">
        <f t="shared" si="37"/>
        <v>0</v>
      </c>
      <c r="AE28" s="6">
        <f t="shared" si="37"/>
        <v>44838.420682870368</v>
      </c>
      <c r="AG28" s="2" t="str">
        <f t="shared" si="35"/>
        <v>ICAP ZEE S3</v>
      </c>
      <c r="AH28" s="2" t="str">
        <f t="shared" si="35"/>
        <v/>
      </c>
      <c r="AI28" s="3" t="str">
        <f t="shared" si="35"/>
        <v/>
      </c>
      <c r="AJ28" s="4" t="str">
        <f t="shared" si="35"/>
        <v/>
      </c>
      <c r="AK28" s="4" t="str">
        <f t="shared" si="35"/>
        <v/>
      </c>
      <c r="AL28" s="3" t="str">
        <f t="shared" si="35"/>
        <v/>
      </c>
      <c r="AM28" s="5" t="str">
        <f t="shared" si="35"/>
        <v/>
      </c>
      <c r="AN28" s="5" t="str">
        <f t="shared" si="35"/>
        <v/>
      </c>
      <c r="AO28" s="5" t="str">
        <f t="shared" si="35"/>
        <v/>
      </c>
      <c r="AP28" s="4" t="str">
        <f t="shared" si="35"/>
        <v/>
      </c>
      <c r="AQ28" s="5" t="str">
        <f t="shared" si="35"/>
        <v/>
      </c>
      <c r="AR28" s="9" t="str">
        <f t="shared" si="35"/>
        <v/>
      </c>
      <c r="AS28" s="3" t="str">
        <f t="shared" si="35"/>
        <v/>
      </c>
      <c r="AT28" s="3" t="str">
        <f t="shared" si="35"/>
        <v/>
      </c>
      <c r="AU28" s="6" t="str">
        <f t="shared" si="35"/>
        <v/>
      </c>
      <c r="AW28" s="2" t="str">
        <f t="shared" si="38"/>
        <v>SPE ZEE S2</v>
      </c>
      <c r="AX28" s="2" t="str">
        <f t="shared" si="38"/>
        <v/>
      </c>
      <c r="AY28" s="3" t="str">
        <f t="shared" si="38"/>
        <v/>
      </c>
      <c r="AZ28" s="4" t="str">
        <f t="shared" si="38"/>
        <v/>
      </c>
      <c r="BA28" s="4" t="str">
        <f t="shared" si="38"/>
        <v/>
      </c>
      <c r="BB28" s="3" t="str">
        <f t="shared" si="38"/>
        <v/>
      </c>
      <c r="BC28" s="5" t="str">
        <f t="shared" si="38"/>
        <v/>
      </c>
      <c r="BD28" s="5" t="str">
        <f t="shared" si="38"/>
        <v/>
      </c>
      <c r="BE28" s="5" t="str">
        <f t="shared" si="38"/>
        <v/>
      </c>
      <c r="BF28" s="4" t="str">
        <f t="shared" si="38"/>
        <v/>
      </c>
      <c r="BG28" s="5" t="str">
        <f t="shared" si="38"/>
        <v/>
      </c>
      <c r="BH28" s="9" t="str">
        <f t="shared" si="38"/>
        <v/>
      </c>
      <c r="BI28" s="3" t="str">
        <f t="shared" si="38"/>
        <v/>
      </c>
      <c r="BJ28" s="3" t="str">
        <f t="shared" si="38"/>
        <v/>
      </c>
      <c r="BK28" s="6" t="str">
        <f t="shared" si="38"/>
        <v/>
      </c>
    </row>
    <row r="29" spans="1:63" x14ac:dyDescent="0.25">
      <c r="A29" s="2" t="str">
        <f t="shared" ref="A29:O29" si="40">IF(A72="","",A72)</f>
        <v>PEGAS ZEE Y3</v>
      </c>
      <c r="B29" s="2" t="str">
        <f t="shared" si="40"/>
        <v>Cal-2025</v>
      </c>
      <c r="C29" s="3">
        <f t="shared" si="40"/>
        <v>0</v>
      </c>
      <c r="D29" s="4">
        <f t="shared" si="40"/>
        <v>0</v>
      </c>
      <c r="E29" s="4">
        <f t="shared" si="40"/>
        <v>0</v>
      </c>
      <c r="F29" s="3">
        <f t="shared" si="40"/>
        <v>0</v>
      </c>
      <c r="G29" s="5">
        <f t="shared" si="40"/>
        <v>0</v>
      </c>
      <c r="H29" s="5">
        <f t="shared" si="40"/>
        <v>0</v>
      </c>
      <c r="I29" s="5">
        <f t="shared" si="40"/>
        <v>0</v>
      </c>
      <c r="J29" s="4">
        <f t="shared" si="40"/>
        <v>0</v>
      </c>
      <c r="K29" s="5">
        <f t="shared" si="40"/>
        <v>0</v>
      </c>
      <c r="L29" s="9" t="str">
        <f t="shared" si="40"/>
        <v/>
      </c>
      <c r="M29" s="3">
        <f t="shared" si="40"/>
        <v>0</v>
      </c>
      <c r="N29" s="3">
        <f t="shared" si="40"/>
        <v>0</v>
      </c>
      <c r="O29" s="6">
        <f t="shared" si="40"/>
        <v>44838.420682870368</v>
      </c>
      <c r="Q29" s="2" t="str">
        <f t="shared" si="37"/>
        <v>PEGAS ZTP Y3</v>
      </c>
      <c r="R29" s="2" t="str">
        <f t="shared" si="37"/>
        <v>Cal-2025</v>
      </c>
      <c r="S29" s="3">
        <f t="shared" si="37"/>
        <v>0</v>
      </c>
      <c r="T29" s="4">
        <f t="shared" si="37"/>
        <v>0</v>
      </c>
      <c r="U29" s="4">
        <f t="shared" si="37"/>
        <v>0</v>
      </c>
      <c r="V29" s="3">
        <f t="shared" si="37"/>
        <v>0</v>
      </c>
      <c r="W29" s="5">
        <f t="shared" si="37"/>
        <v>0</v>
      </c>
      <c r="X29" s="5">
        <f t="shared" si="37"/>
        <v>0</v>
      </c>
      <c r="Y29" s="5">
        <f t="shared" si="37"/>
        <v>0</v>
      </c>
      <c r="Z29" s="4">
        <f t="shared" si="37"/>
        <v>0</v>
      </c>
      <c r="AA29" s="5">
        <f t="shared" si="37"/>
        <v>0</v>
      </c>
      <c r="AB29" s="9" t="str">
        <f t="shared" si="37"/>
        <v/>
      </c>
      <c r="AC29" s="3">
        <f t="shared" si="37"/>
        <v>0</v>
      </c>
      <c r="AD29" s="3">
        <f t="shared" si="37"/>
        <v>0</v>
      </c>
      <c r="AE29" s="6">
        <f t="shared" si="37"/>
        <v>44838.420682870368</v>
      </c>
      <c r="AG29" s="2" t="str">
        <f t="shared" si="35"/>
        <v>ICAP ZEE S4</v>
      </c>
      <c r="AH29" s="2" t="str">
        <f t="shared" si="35"/>
        <v/>
      </c>
      <c r="AI29" s="3" t="str">
        <f t="shared" si="35"/>
        <v/>
      </c>
      <c r="AJ29" s="4" t="str">
        <f t="shared" si="35"/>
        <v/>
      </c>
      <c r="AK29" s="4" t="str">
        <f t="shared" si="35"/>
        <v/>
      </c>
      <c r="AL29" s="3" t="str">
        <f t="shared" si="35"/>
        <v/>
      </c>
      <c r="AM29" s="5" t="str">
        <f t="shared" si="35"/>
        <v/>
      </c>
      <c r="AN29" s="5" t="str">
        <f t="shared" si="35"/>
        <v/>
      </c>
      <c r="AO29" s="5" t="str">
        <f t="shared" si="35"/>
        <v/>
      </c>
      <c r="AP29" s="4" t="str">
        <f t="shared" si="35"/>
        <v/>
      </c>
      <c r="AQ29" s="5" t="str">
        <f t="shared" si="35"/>
        <v/>
      </c>
      <c r="AR29" s="9" t="str">
        <f t="shared" si="35"/>
        <v/>
      </c>
      <c r="AS29" s="3" t="str">
        <f t="shared" si="35"/>
        <v/>
      </c>
      <c r="AT29" s="3" t="str">
        <f t="shared" si="35"/>
        <v/>
      </c>
      <c r="AU29" s="6" t="str">
        <f t="shared" si="35"/>
        <v/>
      </c>
      <c r="AW29" s="2" t="str">
        <f t="shared" si="38"/>
        <v>SPE ZEE S3</v>
      </c>
      <c r="AX29" s="2" t="str">
        <f t="shared" si="38"/>
        <v/>
      </c>
      <c r="AY29" s="3" t="str">
        <f t="shared" si="38"/>
        <v/>
      </c>
      <c r="AZ29" s="4" t="str">
        <f t="shared" si="38"/>
        <v/>
      </c>
      <c r="BA29" s="4" t="str">
        <f t="shared" si="38"/>
        <v/>
      </c>
      <c r="BB29" s="3" t="str">
        <f t="shared" si="38"/>
        <v/>
      </c>
      <c r="BC29" s="5" t="str">
        <f t="shared" si="38"/>
        <v/>
      </c>
      <c r="BD29" s="5" t="str">
        <f t="shared" si="38"/>
        <v/>
      </c>
      <c r="BE29" s="5" t="str">
        <f t="shared" si="38"/>
        <v/>
      </c>
      <c r="BF29" s="4" t="str">
        <f t="shared" si="38"/>
        <v/>
      </c>
      <c r="BG29" s="5" t="str">
        <f t="shared" si="38"/>
        <v/>
      </c>
      <c r="BH29" s="9" t="str">
        <f t="shared" si="38"/>
        <v/>
      </c>
      <c r="BI29" s="3" t="str">
        <f t="shared" si="38"/>
        <v/>
      </c>
      <c r="BJ29" s="3" t="str">
        <f t="shared" si="38"/>
        <v/>
      </c>
      <c r="BK29" s="6" t="str">
        <f t="shared" si="38"/>
        <v/>
      </c>
    </row>
    <row r="30" spans="1:63" x14ac:dyDescent="0.25">
      <c r="AW30" s="2" t="str">
        <f t="shared" si="38"/>
        <v>SPE ZEE S4</v>
      </c>
      <c r="AX30" s="2" t="str">
        <f t="shared" si="38"/>
        <v/>
      </c>
      <c r="AY30" s="3" t="str">
        <f t="shared" si="38"/>
        <v/>
      </c>
      <c r="AZ30" s="4" t="str">
        <f t="shared" si="38"/>
        <v/>
      </c>
      <c r="BA30" s="4" t="str">
        <f t="shared" si="38"/>
        <v/>
      </c>
      <c r="BB30" s="3" t="str">
        <f t="shared" si="38"/>
        <v/>
      </c>
      <c r="BC30" s="5" t="str">
        <f t="shared" si="38"/>
        <v/>
      </c>
      <c r="BD30" s="5" t="str">
        <f t="shared" si="38"/>
        <v/>
      </c>
      <c r="BE30" s="5" t="str">
        <f t="shared" si="38"/>
        <v/>
      </c>
      <c r="BF30" s="4" t="str">
        <f t="shared" si="38"/>
        <v/>
      </c>
      <c r="BG30" s="5" t="str">
        <f t="shared" si="38"/>
        <v/>
      </c>
      <c r="BH30" s="9" t="str">
        <f t="shared" si="38"/>
        <v/>
      </c>
      <c r="BI30" s="3" t="str">
        <f t="shared" si="38"/>
        <v/>
      </c>
      <c r="BJ30" s="3" t="str">
        <f t="shared" si="38"/>
        <v/>
      </c>
      <c r="BK30" s="6" t="str">
        <f t="shared" si="38"/>
        <v/>
      </c>
    </row>
    <row r="31" spans="1:63" x14ac:dyDescent="0.25">
      <c r="AG31" s="7" t="s">
        <v>282</v>
      </c>
      <c r="AH31" s="8" t="s">
        <v>1</v>
      </c>
      <c r="AI31" s="1" t="s">
        <v>2</v>
      </c>
      <c r="AJ31" s="1" t="s">
        <v>3</v>
      </c>
      <c r="AK31" s="1" t="s">
        <v>4</v>
      </c>
      <c r="AL31" s="1" t="s">
        <v>5</v>
      </c>
      <c r="AM31" s="1" t="s">
        <v>6</v>
      </c>
      <c r="AN31" s="1" t="s">
        <v>7</v>
      </c>
      <c r="AO31" s="1" t="s">
        <v>8</v>
      </c>
      <c r="AP31" s="1" t="s">
        <v>9</v>
      </c>
      <c r="AQ31" s="1" t="s">
        <v>10</v>
      </c>
      <c r="AR31" s="1" t="s">
        <v>11</v>
      </c>
      <c r="AS31" s="1" t="s">
        <v>12</v>
      </c>
      <c r="AT31" s="1" t="s">
        <v>13</v>
      </c>
      <c r="AU31" s="1" t="s">
        <v>14</v>
      </c>
    </row>
    <row r="32" spans="1:63" x14ac:dyDescent="0.25">
      <c r="AG32" s="2" t="str">
        <f t="shared" ref="AG32:AU33" si="41">IF(A104="","",A104)</f>
        <v>ICAP ZEE Y1</v>
      </c>
      <c r="AH32" s="2" t="str">
        <f t="shared" si="41"/>
        <v/>
      </c>
      <c r="AI32" s="3" t="str">
        <f t="shared" si="41"/>
        <v/>
      </c>
      <c r="AJ32" s="4" t="str">
        <f t="shared" si="41"/>
        <v/>
      </c>
      <c r="AK32" s="4" t="str">
        <f t="shared" si="41"/>
        <v/>
      </c>
      <c r="AL32" s="3" t="str">
        <f t="shared" si="41"/>
        <v/>
      </c>
      <c r="AM32" s="5" t="str">
        <f t="shared" si="41"/>
        <v/>
      </c>
      <c r="AN32" s="5" t="str">
        <f t="shared" si="41"/>
        <v/>
      </c>
      <c r="AO32" s="5" t="str">
        <f t="shared" si="41"/>
        <v/>
      </c>
      <c r="AP32" s="4" t="str">
        <f t="shared" si="41"/>
        <v/>
      </c>
      <c r="AQ32" s="5" t="str">
        <f t="shared" si="41"/>
        <v/>
      </c>
      <c r="AR32" s="9" t="str">
        <f t="shared" si="41"/>
        <v/>
      </c>
      <c r="AS32" s="3" t="str">
        <f t="shared" si="41"/>
        <v/>
      </c>
      <c r="AT32" s="3" t="str">
        <f t="shared" si="41"/>
        <v/>
      </c>
      <c r="AU32" s="6" t="str">
        <f t="shared" si="41"/>
        <v/>
      </c>
      <c r="AW32" s="7" t="s">
        <v>287</v>
      </c>
      <c r="AX32" s="8" t="s">
        <v>1</v>
      </c>
      <c r="AY32" s="1" t="s">
        <v>2</v>
      </c>
      <c r="AZ32" s="1" t="s">
        <v>3</v>
      </c>
      <c r="BA32" s="1" t="s">
        <v>4</v>
      </c>
      <c r="BB32" s="1" t="s">
        <v>5</v>
      </c>
      <c r="BC32" s="1" t="s">
        <v>6</v>
      </c>
      <c r="BD32" s="1" t="s">
        <v>7</v>
      </c>
      <c r="BE32" s="1" t="s">
        <v>8</v>
      </c>
      <c r="BF32" s="1" t="s">
        <v>9</v>
      </c>
      <c r="BG32" s="1" t="s">
        <v>10</v>
      </c>
      <c r="BH32" s="1" t="s">
        <v>11</v>
      </c>
      <c r="BI32" s="1" t="s">
        <v>12</v>
      </c>
      <c r="BJ32" s="1" t="s">
        <v>13</v>
      </c>
      <c r="BK32" s="1" t="s">
        <v>14</v>
      </c>
    </row>
    <row r="33" spans="33:63" x14ac:dyDescent="0.25">
      <c r="AG33" s="2" t="str">
        <f t="shared" si="41"/>
        <v>ICAP ZEE Y2</v>
      </c>
      <c r="AH33" s="2" t="str">
        <f t="shared" si="41"/>
        <v/>
      </c>
      <c r="AI33" s="3" t="str">
        <f t="shared" si="41"/>
        <v/>
      </c>
      <c r="AJ33" s="4" t="str">
        <f t="shared" si="41"/>
        <v/>
      </c>
      <c r="AK33" s="4" t="str">
        <f t="shared" si="41"/>
        <v/>
      </c>
      <c r="AL33" s="3" t="str">
        <f t="shared" si="41"/>
        <v/>
      </c>
      <c r="AM33" s="5" t="str">
        <f t="shared" si="41"/>
        <v/>
      </c>
      <c r="AN33" s="5" t="str">
        <f t="shared" si="41"/>
        <v/>
      </c>
      <c r="AO33" s="5" t="str">
        <f t="shared" si="41"/>
        <v/>
      </c>
      <c r="AP33" s="4" t="str">
        <f t="shared" si="41"/>
        <v/>
      </c>
      <c r="AQ33" s="5" t="str">
        <f t="shared" si="41"/>
        <v/>
      </c>
      <c r="AR33" s="9" t="str">
        <f t="shared" si="41"/>
        <v/>
      </c>
      <c r="AS33" s="3" t="str">
        <f t="shared" si="41"/>
        <v/>
      </c>
      <c r="AT33" s="3" t="str">
        <f t="shared" si="41"/>
        <v/>
      </c>
      <c r="AU33" s="6" t="str">
        <f t="shared" si="41"/>
        <v/>
      </c>
      <c r="AW33" s="2" t="str">
        <f t="shared" ref="AW33:BK36" si="42">IF(A126="","",A126)</f>
        <v>SPE ZEE Y1</v>
      </c>
      <c r="AX33" s="2" t="str">
        <f t="shared" si="42"/>
        <v/>
      </c>
      <c r="AY33" s="3" t="str">
        <f t="shared" si="42"/>
        <v/>
      </c>
      <c r="AZ33" s="4" t="str">
        <f t="shared" si="42"/>
        <v/>
      </c>
      <c r="BA33" s="4" t="str">
        <f t="shared" si="42"/>
        <v/>
      </c>
      <c r="BB33" s="3" t="str">
        <f t="shared" si="42"/>
        <v/>
      </c>
      <c r="BC33" s="5" t="str">
        <f t="shared" si="42"/>
        <v/>
      </c>
      <c r="BD33" s="5" t="str">
        <f t="shared" si="42"/>
        <v/>
      </c>
      <c r="BE33" s="5" t="str">
        <f t="shared" si="42"/>
        <v/>
      </c>
      <c r="BF33" s="4" t="str">
        <f t="shared" si="42"/>
        <v/>
      </c>
      <c r="BG33" s="5" t="str">
        <f t="shared" si="42"/>
        <v/>
      </c>
      <c r="BH33" s="9" t="str">
        <f t="shared" si="42"/>
        <v/>
      </c>
      <c r="BI33" s="3" t="str">
        <f t="shared" si="42"/>
        <v/>
      </c>
      <c r="BJ33" s="3" t="str">
        <f t="shared" si="42"/>
        <v/>
      </c>
      <c r="BK33" s="6" t="str">
        <f t="shared" si="42"/>
        <v/>
      </c>
    </row>
    <row r="34" spans="33:63" x14ac:dyDescent="0.25">
      <c r="AW34" s="2" t="str">
        <f t="shared" si="42"/>
        <v>SPE ZEE Y2</v>
      </c>
      <c r="AX34" s="2" t="str">
        <f t="shared" si="42"/>
        <v/>
      </c>
      <c r="AY34" s="3" t="str">
        <f t="shared" si="42"/>
        <v/>
      </c>
      <c r="AZ34" s="4" t="str">
        <f t="shared" si="42"/>
        <v/>
      </c>
      <c r="BA34" s="4" t="str">
        <f t="shared" si="42"/>
        <v/>
      </c>
      <c r="BB34" s="3" t="str">
        <f t="shared" si="42"/>
        <v/>
      </c>
      <c r="BC34" s="5" t="str">
        <f t="shared" si="42"/>
        <v/>
      </c>
      <c r="BD34" s="5" t="str">
        <f t="shared" si="42"/>
        <v/>
      </c>
      <c r="BE34" s="5" t="str">
        <f t="shared" si="42"/>
        <v/>
      </c>
      <c r="BF34" s="4" t="str">
        <f t="shared" si="42"/>
        <v/>
      </c>
      <c r="BG34" s="5" t="str">
        <f t="shared" si="42"/>
        <v/>
      </c>
      <c r="BH34" s="9" t="str">
        <f t="shared" si="42"/>
        <v/>
      </c>
      <c r="BI34" s="3" t="str">
        <f t="shared" si="42"/>
        <v/>
      </c>
      <c r="BJ34" s="3" t="str">
        <f t="shared" si="42"/>
        <v/>
      </c>
      <c r="BK34" s="6" t="str">
        <f t="shared" si="42"/>
        <v/>
      </c>
    </row>
    <row r="35" spans="33:63" x14ac:dyDescent="0.25">
      <c r="AW35" s="2" t="str">
        <f t="shared" si="42"/>
        <v>SPE ZEE Y3</v>
      </c>
      <c r="AX35" s="2" t="str">
        <f t="shared" si="42"/>
        <v/>
      </c>
      <c r="AY35" s="3" t="str">
        <f t="shared" si="42"/>
        <v/>
      </c>
      <c r="AZ35" s="4" t="str">
        <f t="shared" si="42"/>
        <v/>
      </c>
      <c r="BA35" s="4" t="str">
        <f t="shared" si="42"/>
        <v/>
      </c>
      <c r="BB35" s="3" t="str">
        <f t="shared" si="42"/>
        <v/>
      </c>
      <c r="BC35" s="5" t="str">
        <f t="shared" si="42"/>
        <v/>
      </c>
      <c r="BD35" s="5" t="str">
        <f t="shared" si="42"/>
        <v/>
      </c>
      <c r="BE35" s="5" t="str">
        <f t="shared" si="42"/>
        <v/>
      </c>
      <c r="BF35" s="4" t="str">
        <f t="shared" si="42"/>
        <v/>
      </c>
      <c r="BG35" s="5" t="str">
        <f t="shared" si="42"/>
        <v/>
      </c>
      <c r="BH35" s="9" t="str">
        <f t="shared" si="42"/>
        <v/>
      </c>
      <c r="BI35" s="3" t="str">
        <f t="shared" si="42"/>
        <v/>
      </c>
      <c r="BJ35" s="3" t="str">
        <f t="shared" si="42"/>
        <v/>
      </c>
      <c r="BK35" s="6" t="str">
        <f t="shared" si="42"/>
        <v/>
      </c>
    </row>
    <row r="36" spans="33:63" x14ac:dyDescent="0.25">
      <c r="AW36" s="2" t="str">
        <f t="shared" si="42"/>
        <v>SPE ZEE Y4</v>
      </c>
      <c r="AX36" s="2" t="str">
        <f t="shared" si="42"/>
        <v/>
      </c>
      <c r="AY36" s="3" t="str">
        <f t="shared" si="42"/>
        <v/>
      </c>
      <c r="AZ36" s="4" t="str">
        <f t="shared" si="42"/>
        <v/>
      </c>
      <c r="BA36" s="4" t="str">
        <f t="shared" si="42"/>
        <v/>
      </c>
      <c r="BB36" s="3" t="str">
        <f t="shared" si="42"/>
        <v/>
      </c>
      <c r="BC36" s="5" t="str">
        <f t="shared" si="42"/>
        <v/>
      </c>
      <c r="BD36" s="5" t="str">
        <f t="shared" si="42"/>
        <v/>
      </c>
      <c r="BE36" s="5" t="str">
        <f t="shared" si="42"/>
        <v/>
      </c>
      <c r="BF36" s="4" t="str">
        <f t="shared" si="42"/>
        <v/>
      </c>
      <c r="BG36" s="5" t="str">
        <f t="shared" si="42"/>
        <v/>
      </c>
      <c r="BH36" s="9" t="str">
        <f t="shared" si="42"/>
        <v/>
      </c>
      <c r="BI36" s="3" t="str">
        <f t="shared" si="42"/>
        <v/>
      </c>
      <c r="BJ36" s="3" t="str">
        <f t="shared" si="42"/>
        <v/>
      </c>
      <c r="BK36" s="6" t="str">
        <f t="shared" si="42"/>
        <v/>
      </c>
    </row>
    <row r="49" spans="1:77" x14ac:dyDescent="0.25">
      <c r="A49" s="13" t="s">
        <v>289</v>
      </c>
      <c r="AH49" s="20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9"/>
    </row>
    <row r="50" spans="1:77" x14ac:dyDescent="0.25">
      <c r="A50" s="13" t="str">
        <f>_xll.MontelQuote(A51,B50)</f>
        <v>Last update: 04/10/2022 14:02:22</v>
      </c>
      <c r="B50" s="13" t="s">
        <v>1</v>
      </c>
      <c r="C50" s="13" t="s">
        <v>2</v>
      </c>
      <c r="D50" s="13" t="s">
        <v>3</v>
      </c>
      <c r="E50" s="13" t="s">
        <v>4</v>
      </c>
      <c r="F50" s="13" t="s">
        <v>5</v>
      </c>
      <c r="G50" s="13" t="s">
        <v>6</v>
      </c>
      <c r="H50" s="13" t="s">
        <v>7</v>
      </c>
      <c r="I50" s="13" t="s">
        <v>8</v>
      </c>
      <c r="J50" s="13" t="s">
        <v>9</v>
      </c>
      <c r="K50" s="13" t="s">
        <v>10</v>
      </c>
      <c r="L50" s="13" t="s">
        <v>11</v>
      </c>
      <c r="M50" s="13" t="s">
        <v>12</v>
      </c>
      <c r="N50" s="13" t="s">
        <v>13</v>
      </c>
      <c r="O50" s="13" t="s">
        <v>14</v>
      </c>
      <c r="AH50" s="20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9"/>
    </row>
    <row r="51" spans="1:77" x14ac:dyDescent="0.25">
      <c r="A51" s="13" t="s">
        <v>458</v>
      </c>
      <c r="B51" s="20" t="s">
        <v>381</v>
      </c>
      <c r="C51" s="12">
        <v>100</v>
      </c>
      <c r="D51" s="12">
        <v>245</v>
      </c>
      <c r="E51" s="12"/>
      <c r="F51" s="12"/>
      <c r="G51" s="12"/>
      <c r="H51" s="12"/>
      <c r="I51" s="12"/>
      <c r="J51" s="12"/>
      <c r="K51" s="12"/>
      <c r="L51" s="12">
        <v>204</v>
      </c>
      <c r="M51" s="12"/>
      <c r="N51" s="12">
        <v>0</v>
      </c>
      <c r="O51" s="19">
        <v>44838.584756944445</v>
      </c>
      <c r="R51" s="20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9"/>
      <c r="AH51" s="20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9"/>
      <c r="AX51" s="20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9"/>
      <c r="BL51" s="20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9"/>
    </row>
    <row r="52" spans="1:77" x14ac:dyDescent="0.25">
      <c r="A52" s="13" t="s">
        <v>459</v>
      </c>
      <c r="B52" s="20" t="s">
        <v>386</v>
      </c>
      <c r="C52" s="12"/>
      <c r="D52" s="12"/>
      <c r="E52" s="12"/>
      <c r="F52" s="12"/>
      <c r="G52" s="12"/>
      <c r="H52" s="12"/>
      <c r="I52" s="12"/>
      <c r="J52" s="12"/>
      <c r="K52" s="12"/>
      <c r="L52" s="12">
        <v>245</v>
      </c>
      <c r="M52" s="12"/>
      <c r="N52" s="12">
        <v>0</v>
      </c>
      <c r="O52" s="19">
        <v>44743.711550925924</v>
      </c>
      <c r="R52" s="20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9"/>
      <c r="AH52" s="20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9"/>
      <c r="AX52" s="20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9"/>
      <c r="BL52" s="20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9"/>
    </row>
    <row r="53" spans="1:77" x14ac:dyDescent="0.25">
      <c r="A53" s="13" t="s">
        <v>460</v>
      </c>
      <c r="B53" s="20" t="s">
        <v>414</v>
      </c>
      <c r="C53" s="12"/>
      <c r="D53" s="12"/>
      <c r="E53" s="12"/>
      <c r="F53" s="12"/>
      <c r="G53" s="12"/>
      <c r="H53" s="12"/>
      <c r="I53" s="12"/>
      <c r="J53" s="12"/>
      <c r="K53" s="12"/>
      <c r="L53" s="12">
        <v>308</v>
      </c>
      <c r="M53" s="12"/>
      <c r="N53" s="12">
        <v>0</v>
      </c>
      <c r="O53" s="19">
        <v>44786.950312499997</v>
      </c>
      <c r="R53" s="20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9"/>
      <c r="AH53" s="20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9"/>
      <c r="AX53" s="20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9"/>
      <c r="BL53" s="20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9"/>
    </row>
    <row r="54" spans="1:77" x14ac:dyDescent="0.25">
      <c r="A54" s="13" t="s">
        <v>461</v>
      </c>
      <c r="B54" s="20" t="s">
        <v>382</v>
      </c>
      <c r="C54" s="12"/>
      <c r="D54" s="12"/>
      <c r="E54" s="12"/>
      <c r="F54" s="12"/>
      <c r="G54" s="12"/>
      <c r="H54" s="12"/>
      <c r="I54" s="12"/>
      <c r="J54" s="12"/>
      <c r="K54" s="12"/>
      <c r="L54" s="12">
        <v>31</v>
      </c>
      <c r="M54" s="12"/>
      <c r="N54" s="12">
        <v>0</v>
      </c>
      <c r="O54" s="19">
        <v>44767.658819444441</v>
      </c>
      <c r="R54" s="20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9"/>
      <c r="AH54" s="20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9"/>
      <c r="AX54" s="20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9"/>
      <c r="BL54" s="20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9"/>
    </row>
    <row r="55" spans="1:77" x14ac:dyDescent="0.25">
      <c r="A55" s="13" t="s">
        <v>462</v>
      </c>
      <c r="B55" s="20" t="s">
        <v>383</v>
      </c>
      <c r="C55" s="12"/>
      <c r="D55" s="12"/>
      <c r="E55" s="12"/>
      <c r="F55" s="12"/>
      <c r="G55" s="12">
        <v>210</v>
      </c>
      <c r="H55" s="12">
        <v>210</v>
      </c>
      <c r="I55" s="12">
        <v>195</v>
      </c>
      <c r="J55" s="12">
        <v>204</v>
      </c>
      <c r="K55" s="12">
        <v>-11</v>
      </c>
      <c r="L55" s="12">
        <v>207</v>
      </c>
      <c r="M55" s="12">
        <v>50</v>
      </c>
      <c r="N55" s="12">
        <v>380</v>
      </c>
      <c r="O55" s="19">
        <v>44838.294745370367</v>
      </c>
      <c r="R55" s="20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9"/>
      <c r="AH55" s="20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9"/>
      <c r="AX55" s="20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9"/>
      <c r="BL55" s="20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9"/>
    </row>
    <row r="56" spans="1:77" x14ac:dyDescent="0.25">
      <c r="A56" s="13" t="s">
        <v>463</v>
      </c>
      <c r="B56" s="20" t="s">
        <v>381</v>
      </c>
      <c r="C56" s="12">
        <v>10</v>
      </c>
      <c r="D56" s="12">
        <v>96</v>
      </c>
      <c r="E56" s="12">
        <v>96.75</v>
      </c>
      <c r="F56" s="12">
        <v>52</v>
      </c>
      <c r="G56" s="12">
        <v>96</v>
      </c>
      <c r="H56" s="12">
        <v>103</v>
      </c>
      <c r="I56" s="12">
        <v>85.025000000000006</v>
      </c>
      <c r="J56" s="12">
        <v>99</v>
      </c>
      <c r="K56" s="12">
        <v>-9.0250000000000004</v>
      </c>
      <c r="L56" s="12">
        <v>94.671000000000006</v>
      </c>
      <c r="M56" s="12">
        <v>10</v>
      </c>
      <c r="N56" s="12">
        <v>5356</v>
      </c>
      <c r="O56" s="19">
        <v>44838.584861111114</v>
      </c>
      <c r="R56" s="20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9"/>
      <c r="AH56" s="20"/>
      <c r="AI56" s="12"/>
      <c r="AJ56" s="12"/>
      <c r="AK56" s="12"/>
      <c r="AL56" s="12"/>
      <c r="AM56" s="24"/>
      <c r="AN56" s="12"/>
      <c r="AO56" s="12"/>
      <c r="AP56" s="12"/>
      <c r="AQ56" s="12"/>
      <c r="AR56" s="12"/>
      <c r="AS56" s="12"/>
      <c r="AT56" s="12"/>
      <c r="AU56" s="19"/>
      <c r="AX56" s="20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9"/>
      <c r="BL56" s="20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9"/>
    </row>
    <row r="57" spans="1:77" x14ac:dyDescent="0.25">
      <c r="A57" s="13" t="s">
        <v>464</v>
      </c>
      <c r="B57" s="20" t="s">
        <v>386</v>
      </c>
      <c r="C57" s="12"/>
      <c r="D57" s="12"/>
      <c r="E57" s="12"/>
      <c r="F57" s="12"/>
      <c r="G57" s="12"/>
      <c r="H57" s="12"/>
      <c r="I57" s="12"/>
      <c r="J57" s="12"/>
      <c r="K57" s="12"/>
      <c r="L57" s="12">
        <v>68.856999999999999</v>
      </c>
      <c r="M57" s="12"/>
      <c r="N57" s="12">
        <v>0</v>
      </c>
      <c r="O57" s="19">
        <v>44838.294745370367</v>
      </c>
      <c r="R57" s="20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9"/>
      <c r="AH57" s="20"/>
      <c r="AI57" s="12"/>
      <c r="AJ57" s="12"/>
      <c r="AK57" s="12"/>
      <c r="AL57" s="12"/>
      <c r="AM57" s="24"/>
      <c r="AN57" s="12"/>
      <c r="AO57" s="12"/>
      <c r="AP57" s="12"/>
      <c r="AQ57" s="12"/>
      <c r="AR57" s="12"/>
      <c r="AS57" s="12"/>
      <c r="AT57" s="12"/>
      <c r="AU57" s="19"/>
      <c r="AX57" s="20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9"/>
      <c r="BL57" s="20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9"/>
    </row>
    <row r="58" spans="1:77" x14ac:dyDescent="0.25">
      <c r="A58" s="13" t="s">
        <v>465</v>
      </c>
      <c r="B58" s="20" t="s">
        <v>414</v>
      </c>
      <c r="C58" s="12"/>
      <c r="D58" s="12"/>
      <c r="E58" s="12"/>
      <c r="F58" s="12"/>
      <c r="G58" s="12"/>
      <c r="H58" s="12"/>
      <c r="I58" s="12"/>
      <c r="J58" s="12"/>
      <c r="K58" s="12"/>
      <c r="L58" s="12">
        <v>86</v>
      </c>
      <c r="M58" s="12"/>
      <c r="N58" s="12">
        <v>0</v>
      </c>
      <c r="O58" s="19">
        <v>44838.421678240738</v>
      </c>
      <c r="AH58" s="20"/>
      <c r="AI58" s="12"/>
      <c r="AJ58" s="12"/>
      <c r="AK58" s="12"/>
      <c r="AL58" s="12"/>
      <c r="AM58" s="24"/>
      <c r="AN58" s="12"/>
      <c r="AO58" s="12"/>
      <c r="AP58" s="12"/>
      <c r="AQ58" s="12"/>
      <c r="AR58" s="12"/>
      <c r="AS58" s="12"/>
      <c r="AT58" s="12"/>
      <c r="AU58" s="19"/>
      <c r="AX58" s="20"/>
      <c r="AY58" s="12"/>
      <c r="AZ58" s="19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9"/>
      <c r="BL58" s="20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9"/>
    </row>
    <row r="59" spans="1:77" x14ac:dyDescent="0.25">
      <c r="A59" s="13" t="s">
        <v>466</v>
      </c>
      <c r="B59" s="20" t="s">
        <v>382</v>
      </c>
      <c r="C59" s="12">
        <v>100</v>
      </c>
      <c r="D59" s="12">
        <v>95</v>
      </c>
      <c r="E59" s="12">
        <v>105</v>
      </c>
      <c r="F59" s="12">
        <v>100</v>
      </c>
      <c r="G59" s="12">
        <v>108</v>
      </c>
      <c r="H59" s="12">
        <v>108</v>
      </c>
      <c r="I59" s="12">
        <v>98</v>
      </c>
      <c r="J59" s="12">
        <v>108</v>
      </c>
      <c r="K59" s="12">
        <v>2</v>
      </c>
      <c r="L59" s="12">
        <v>88.531000000000006</v>
      </c>
      <c r="M59" s="12">
        <v>40</v>
      </c>
      <c r="N59" s="12">
        <v>2794</v>
      </c>
      <c r="O59" s="19">
        <v>44838.584791666668</v>
      </c>
      <c r="AH59" s="20"/>
      <c r="AI59" s="12"/>
      <c r="AJ59" s="12"/>
      <c r="AK59" s="12"/>
      <c r="AL59" s="12"/>
      <c r="AM59" s="24"/>
      <c r="AN59" s="12"/>
      <c r="AO59" s="12"/>
      <c r="AP59" s="12"/>
      <c r="AQ59" s="12"/>
      <c r="AR59" s="12"/>
      <c r="AS59" s="12"/>
      <c r="AT59" s="12"/>
      <c r="AU59" s="19"/>
      <c r="AX59" s="20"/>
      <c r="AY59" s="12"/>
      <c r="AZ59" s="19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9"/>
      <c r="BL59" s="20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9"/>
    </row>
    <row r="60" spans="1:77" x14ac:dyDescent="0.25">
      <c r="A60" s="13" t="s">
        <v>467</v>
      </c>
      <c r="B60" s="20" t="s">
        <v>383</v>
      </c>
      <c r="C60" s="12"/>
      <c r="D60" s="12"/>
      <c r="E60" s="12"/>
      <c r="F60" s="12"/>
      <c r="G60" s="12"/>
      <c r="H60" s="12"/>
      <c r="I60" s="12"/>
      <c r="J60" s="12"/>
      <c r="K60" s="12"/>
      <c r="L60" s="12">
        <v>68.856999999999999</v>
      </c>
      <c r="M60" s="12"/>
      <c r="N60" s="12">
        <v>0</v>
      </c>
      <c r="O60" s="19">
        <v>44838.294745370367</v>
      </c>
      <c r="AH60" s="20"/>
      <c r="AI60" s="12"/>
      <c r="AJ60" s="12"/>
      <c r="AK60" s="12"/>
      <c r="AL60" s="12"/>
      <c r="AM60" s="24"/>
      <c r="AN60" s="12"/>
      <c r="AO60" s="12"/>
      <c r="AP60" s="12"/>
      <c r="AQ60" s="12"/>
      <c r="AR60" s="12"/>
      <c r="AS60" s="12"/>
      <c r="AT60" s="12"/>
      <c r="AU60" s="19"/>
      <c r="AX60" s="20"/>
      <c r="AY60" s="12"/>
      <c r="AZ60" s="19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9"/>
      <c r="BL60" s="20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9"/>
    </row>
    <row r="61" spans="1:77" x14ac:dyDescent="0.25">
      <c r="A61" s="13" t="s">
        <v>468</v>
      </c>
      <c r="B61" s="20" t="s">
        <v>544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357.29199999999997</v>
      </c>
      <c r="M61" s="12">
        <v>0</v>
      </c>
      <c r="N61" s="12">
        <v>0</v>
      </c>
      <c r="O61" s="19">
        <v>44838.420682870368</v>
      </c>
      <c r="AH61" s="20"/>
      <c r="AI61" s="12"/>
      <c r="AJ61" s="12"/>
      <c r="AK61" s="12"/>
      <c r="AL61" s="12"/>
      <c r="AM61" s="24"/>
      <c r="AN61" s="12"/>
      <c r="AO61" s="12"/>
      <c r="AP61" s="12"/>
      <c r="AQ61" s="12"/>
      <c r="AR61" s="12"/>
      <c r="AS61" s="12"/>
      <c r="AT61" s="12"/>
      <c r="AU61" s="19"/>
      <c r="AX61" s="20"/>
      <c r="AY61" s="12"/>
      <c r="AZ61" s="19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9"/>
      <c r="BL61" s="20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9"/>
    </row>
    <row r="62" spans="1:77" x14ac:dyDescent="0.25">
      <c r="A62" s="13" t="s">
        <v>469</v>
      </c>
      <c r="B62" s="20" t="s">
        <v>545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489.39600000000002</v>
      </c>
      <c r="M62" s="12">
        <v>0</v>
      </c>
      <c r="N62" s="12">
        <v>0</v>
      </c>
      <c r="O62" s="19">
        <v>44838.420682870368</v>
      </c>
      <c r="R62" s="18"/>
      <c r="AE62" s="22"/>
      <c r="AH62" s="20"/>
      <c r="AI62" s="12"/>
      <c r="AJ62" s="12"/>
      <c r="AK62" s="12"/>
      <c r="AL62" s="12"/>
      <c r="AM62" s="24"/>
      <c r="AN62" s="12"/>
      <c r="AO62" s="12"/>
      <c r="AP62" s="12"/>
      <c r="AQ62" s="12"/>
      <c r="AR62" s="12"/>
      <c r="AS62" s="12"/>
      <c r="AT62" s="12"/>
      <c r="AU62" s="19"/>
      <c r="AX62" s="20"/>
      <c r="AY62" s="12"/>
      <c r="AZ62" s="19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9"/>
      <c r="BL62" s="20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9"/>
    </row>
    <row r="63" spans="1:77" x14ac:dyDescent="0.25">
      <c r="A63" s="13" t="s">
        <v>470</v>
      </c>
      <c r="B63" s="20" t="s">
        <v>546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517.01</v>
      </c>
      <c r="M63" s="12">
        <v>0</v>
      </c>
      <c r="N63" s="12">
        <v>0</v>
      </c>
      <c r="O63" s="19">
        <v>44838.420682870368</v>
      </c>
      <c r="AH63" s="20"/>
      <c r="AI63" s="12"/>
      <c r="AJ63" s="12"/>
      <c r="AK63" s="12"/>
      <c r="AL63" s="12"/>
      <c r="AM63" s="24"/>
      <c r="AN63" s="12"/>
      <c r="AO63" s="12"/>
      <c r="AP63" s="12"/>
      <c r="AQ63" s="12"/>
      <c r="AR63" s="12"/>
      <c r="AS63" s="12"/>
      <c r="AT63" s="12"/>
      <c r="AU63" s="19"/>
      <c r="AX63" s="20"/>
      <c r="AY63" s="12"/>
      <c r="AZ63" s="19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9"/>
      <c r="BL63" s="20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9"/>
    </row>
    <row r="64" spans="1:77" x14ac:dyDescent="0.25">
      <c r="A64" s="13" t="s">
        <v>471</v>
      </c>
      <c r="B64" s="20" t="s">
        <v>537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483.88200000000001</v>
      </c>
      <c r="M64" s="12">
        <v>0</v>
      </c>
      <c r="N64" s="12">
        <v>0</v>
      </c>
      <c r="O64" s="19">
        <v>44838.420682870368</v>
      </c>
      <c r="AH64" s="20"/>
      <c r="AI64" s="12"/>
      <c r="AJ64" s="12"/>
      <c r="AK64" s="12"/>
      <c r="AX64" s="20"/>
      <c r="AY64" s="12"/>
      <c r="AZ64" s="19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9"/>
      <c r="BL64" s="20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9"/>
    </row>
    <row r="65" spans="1:77" x14ac:dyDescent="0.25">
      <c r="A65" s="13" t="s">
        <v>472</v>
      </c>
      <c r="B65" s="20" t="s">
        <v>547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409.68200000000002</v>
      </c>
      <c r="M65" s="12">
        <v>0</v>
      </c>
      <c r="N65" s="12">
        <v>0</v>
      </c>
      <c r="O65" s="19">
        <v>44838.420682870368</v>
      </c>
      <c r="R65" s="18"/>
      <c r="AE65" s="22"/>
      <c r="AH65" s="20"/>
      <c r="AI65" s="12"/>
      <c r="AJ65" s="12"/>
      <c r="AK65" s="12"/>
      <c r="AX65" s="20"/>
      <c r="AY65" s="12"/>
      <c r="AZ65" s="19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9"/>
      <c r="BL65" s="20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9"/>
    </row>
    <row r="66" spans="1:77" x14ac:dyDescent="0.25">
      <c r="A66" s="13" t="s">
        <v>473</v>
      </c>
      <c r="B66" s="20" t="s">
        <v>548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429.96300000000002</v>
      </c>
      <c r="M66" s="12">
        <v>0</v>
      </c>
      <c r="N66" s="12">
        <v>0</v>
      </c>
      <c r="O66" s="19">
        <v>44838.420682870368</v>
      </c>
      <c r="R66" s="18"/>
      <c r="AE66" s="22"/>
      <c r="AH66" s="20"/>
      <c r="AI66" s="12"/>
      <c r="AJ66" s="12"/>
      <c r="AK66" s="12"/>
      <c r="BC66" s="12"/>
      <c r="BD66" s="12"/>
      <c r="BE66" s="12"/>
      <c r="BF66" s="12"/>
      <c r="BG66" s="12"/>
      <c r="BH66" s="12"/>
      <c r="BI66" s="12"/>
      <c r="BJ66" s="12"/>
      <c r="BK66" s="19"/>
      <c r="BL66" s="20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9"/>
    </row>
    <row r="67" spans="1:77" x14ac:dyDescent="0.25">
      <c r="A67" s="13" t="s">
        <v>474</v>
      </c>
      <c r="B67" s="20" t="s">
        <v>536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419.87799999999999</v>
      </c>
      <c r="M67" s="12">
        <v>0</v>
      </c>
      <c r="N67" s="12">
        <v>0</v>
      </c>
      <c r="O67" s="19">
        <v>44838.420682870368</v>
      </c>
      <c r="R67" s="18"/>
      <c r="AE67" s="22"/>
      <c r="AH67" s="20"/>
      <c r="AI67" s="12"/>
      <c r="AJ67" s="12"/>
      <c r="AK67" s="12"/>
      <c r="BC67" s="12"/>
      <c r="BD67" s="12"/>
      <c r="BE67" s="12"/>
      <c r="BF67" s="12"/>
      <c r="BG67" s="12"/>
      <c r="BH67" s="12"/>
      <c r="BI67" s="12"/>
      <c r="BJ67" s="12"/>
      <c r="BK67" s="19"/>
      <c r="BL67" s="20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9"/>
    </row>
    <row r="68" spans="1:77" x14ac:dyDescent="0.25">
      <c r="A68" s="13" t="s">
        <v>475</v>
      </c>
      <c r="B68" s="20" t="s">
        <v>538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430.57400000000001</v>
      </c>
      <c r="M68" s="12">
        <v>0</v>
      </c>
      <c r="N68" s="12">
        <v>0</v>
      </c>
      <c r="O68" s="19">
        <v>44838.420682870368</v>
      </c>
      <c r="R68" s="18"/>
      <c r="AE68" s="22"/>
      <c r="AH68" s="20"/>
      <c r="AI68" s="12"/>
      <c r="AJ68" s="12"/>
      <c r="AK68" s="12"/>
      <c r="AM68" s="18"/>
      <c r="BC68" s="12"/>
      <c r="BD68" s="12"/>
      <c r="BE68" s="12"/>
      <c r="BF68" s="12"/>
      <c r="BG68" s="12"/>
      <c r="BH68" s="12"/>
      <c r="BI68" s="12"/>
      <c r="BJ68" s="12"/>
      <c r="BK68" s="19"/>
      <c r="BL68" s="20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9"/>
    </row>
    <row r="69" spans="1:77" x14ac:dyDescent="0.25">
      <c r="A69" s="13" t="s">
        <v>476</v>
      </c>
      <c r="B69" s="20" t="s">
        <v>539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283.8</v>
      </c>
      <c r="M69" s="12">
        <v>0</v>
      </c>
      <c r="N69" s="12">
        <v>0</v>
      </c>
      <c r="O69" s="19">
        <v>44838.420682870368</v>
      </c>
      <c r="AH69" s="20"/>
      <c r="AI69" s="12"/>
      <c r="AJ69" s="12"/>
      <c r="AK69" s="12"/>
      <c r="BC69" s="12"/>
      <c r="BD69" s="12"/>
      <c r="BE69" s="12"/>
      <c r="BF69" s="12"/>
      <c r="BG69" s="12"/>
      <c r="BH69" s="12"/>
      <c r="BI69" s="12"/>
      <c r="BJ69" s="12"/>
      <c r="BK69" s="19"/>
      <c r="BL69" s="20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9"/>
    </row>
    <row r="70" spans="1:77" x14ac:dyDescent="0.25">
      <c r="A70" s="13" t="s">
        <v>477</v>
      </c>
      <c r="B70" s="20" t="s">
        <v>535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480.19</v>
      </c>
      <c r="M70" s="12">
        <v>0</v>
      </c>
      <c r="N70" s="12">
        <v>0</v>
      </c>
      <c r="O70" s="19">
        <v>44838.420682870368</v>
      </c>
      <c r="AH70" s="20"/>
      <c r="AI70" s="12"/>
      <c r="AJ70" s="12"/>
      <c r="AK70" s="12"/>
      <c r="AZ70" s="22"/>
      <c r="BC70" s="12"/>
      <c r="BD70" s="12"/>
      <c r="BE70" s="12"/>
      <c r="BF70" s="12"/>
      <c r="BG70" s="12"/>
      <c r="BH70" s="12"/>
      <c r="BI70" s="12"/>
      <c r="BJ70" s="12"/>
      <c r="BK70" s="19"/>
      <c r="BL70" s="20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9"/>
    </row>
    <row r="71" spans="1:77" x14ac:dyDescent="0.25">
      <c r="A71" s="13" t="s">
        <v>490</v>
      </c>
      <c r="B71" s="18" t="s">
        <v>540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M71" s="13">
        <v>0</v>
      </c>
      <c r="N71" s="13">
        <v>0</v>
      </c>
      <c r="O71" s="22">
        <v>44838.420682870368</v>
      </c>
      <c r="AH71" s="20"/>
      <c r="AI71" s="12"/>
      <c r="AJ71" s="12"/>
      <c r="AK71" s="12"/>
      <c r="BC71" s="12"/>
      <c r="BD71" s="12"/>
      <c r="BE71" s="12"/>
      <c r="BF71" s="12"/>
      <c r="BG71" s="12"/>
      <c r="BH71" s="12"/>
      <c r="BI71" s="12"/>
      <c r="BJ71" s="12"/>
      <c r="BK71" s="19"/>
      <c r="BL71" s="20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9"/>
    </row>
    <row r="72" spans="1:77" x14ac:dyDescent="0.25">
      <c r="A72" s="13" t="s">
        <v>491</v>
      </c>
      <c r="B72" s="18" t="s">
        <v>541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M72" s="13">
        <v>0</v>
      </c>
      <c r="N72" s="13">
        <v>0</v>
      </c>
      <c r="O72" s="22">
        <v>44838.420682870368</v>
      </c>
      <c r="Q72" s="12"/>
      <c r="R72" s="18"/>
      <c r="AE72" s="22"/>
      <c r="AH72" s="20"/>
      <c r="AI72" s="12"/>
      <c r="AJ72" s="12"/>
      <c r="AK72" s="12"/>
      <c r="AM72" s="18"/>
      <c r="BC72" s="12"/>
      <c r="BD72" s="12"/>
      <c r="BE72" s="12"/>
      <c r="BF72" s="12"/>
      <c r="BG72" s="12"/>
      <c r="BH72" s="12"/>
      <c r="BI72" s="12"/>
      <c r="BJ72" s="12"/>
      <c r="BK72" s="19"/>
      <c r="BL72" s="20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9"/>
    </row>
    <row r="73" spans="1:77" x14ac:dyDescent="0.25">
      <c r="A73" s="13" t="s">
        <v>478</v>
      </c>
      <c r="B73" s="18" t="s">
        <v>544</v>
      </c>
      <c r="C73" s="13">
        <v>1</v>
      </c>
      <c r="D73" s="13">
        <v>150.01</v>
      </c>
      <c r="E73" s="13">
        <v>155.69999999999999</v>
      </c>
      <c r="F73" s="13">
        <v>1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149.31700000000001</v>
      </c>
      <c r="M73" s="13">
        <v>0</v>
      </c>
      <c r="N73" s="13">
        <v>0</v>
      </c>
      <c r="O73" s="22">
        <v>44838.584814814814</v>
      </c>
      <c r="Q73" s="12"/>
      <c r="R73" s="18"/>
      <c r="AE73" s="22"/>
      <c r="AH73" s="20"/>
      <c r="AI73" s="12"/>
      <c r="AJ73" s="12"/>
      <c r="AK73" s="12"/>
      <c r="AM73" s="18"/>
      <c r="BC73" s="12"/>
      <c r="BD73" s="12"/>
      <c r="BE73" s="12"/>
      <c r="BF73" s="12"/>
      <c r="BG73" s="12"/>
      <c r="BH73" s="12"/>
      <c r="BI73" s="12"/>
      <c r="BJ73" s="12"/>
      <c r="BK73" s="19"/>
      <c r="BL73" s="20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9"/>
    </row>
    <row r="74" spans="1:77" x14ac:dyDescent="0.25">
      <c r="A74" s="13" t="s">
        <v>479</v>
      </c>
      <c r="B74" s="18" t="s">
        <v>545</v>
      </c>
      <c r="C74" s="13">
        <v>2</v>
      </c>
      <c r="D74" s="13">
        <v>167.565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173.16900000000001</v>
      </c>
      <c r="M74" s="13">
        <v>0</v>
      </c>
      <c r="N74" s="13">
        <v>0</v>
      </c>
      <c r="O74" s="22">
        <v>44838.583622685182</v>
      </c>
      <c r="Q74" s="12"/>
      <c r="R74" s="18"/>
      <c r="AE74" s="22"/>
      <c r="AH74" s="20"/>
      <c r="AI74" s="12"/>
      <c r="AJ74" s="12"/>
      <c r="AK74" s="12"/>
      <c r="AM74" s="18"/>
      <c r="AZ74" s="22"/>
      <c r="BC74" s="12"/>
      <c r="BD74" s="12"/>
      <c r="BE74" s="12"/>
      <c r="BF74" s="12"/>
      <c r="BG74" s="12"/>
      <c r="BH74" s="12"/>
      <c r="BI74" s="12"/>
      <c r="BJ74" s="12"/>
      <c r="BK74" s="19"/>
      <c r="BL74" s="20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9"/>
    </row>
    <row r="75" spans="1:77" x14ac:dyDescent="0.25">
      <c r="A75" s="13" t="s">
        <v>480</v>
      </c>
      <c r="B75" s="18" t="s">
        <v>546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M75" s="13">
        <v>0</v>
      </c>
      <c r="N75" s="13">
        <v>0</v>
      </c>
      <c r="O75" s="22">
        <v>44838.420682870368</v>
      </c>
      <c r="Q75" s="12"/>
      <c r="R75" s="18"/>
      <c r="AE75" s="22"/>
      <c r="AH75" s="20"/>
      <c r="AI75" s="12"/>
      <c r="AJ75" s="12"/>
      <c r="AK75" s="12"/>
      <c r="AM75" s="18"/>
      <c r="AZ75" s="22"/>
      <c r="BC75" s="12"/>
      <c r="BD75" s="12"/>
      <c r="BE75" s="12"/>
      <c r="BF75" s="12"/>
      <c r="BG75" s="12"/>
      <c r="BH75" s="12"/>
      <c r="BI75" s="12"/>
      <c r="BJ75" s="12"/>
      <c r="BK75" s="19"/>
      <c r="BL75" s="20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9"/>
    </row>
    <row r="76" spans="1:77" x14ac:dyDescent="0.25">
      <c r="A76" s="13" t="s">
        <v>481</v>
      </c>
      <c r="B76" s="18" t="s">
        <v>537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176.81</v>
      </c>
      <c r="M76" s="13">
        <v>0</v>
      </c>
      <c r="N76" s="13">
        <v>0</v>
      </c>
      <c r="O76" s="22">
        <v>44838.420682870368</v>
      </c>
      <c r="Q76" s="12"/>
      <c r="R76" s="18"/>
      <c r="AE76" s="22"/>
      <c r="AH76" s="20"/>
      <c r="AI76" s="12"/>
      <c r="AJ76" s="12"/>
      <c r="AK76" s="12"/>
      <c r="AZ76" s="22"/>
      <c r="BC76" s="12"/>
      <c r="BD76" s="12"/>
      <c r="BE76" s="12"/>
      <c r="BF76" s="12"/>
      <c r="BG76" s="12"/>
      <c r="BH76" s="12"/>
      <c r="BI76" s="12"/>
      <c r="BJ76" s="12"/>
      <c r="BK76" s="19"/>
      <c r="BL76" s="20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9"/>
    </row>
    <row r="77" spans="1:77" x14ac:dyDescent="0.25">
      <c r="A77" s="13" t="s">
        <v>482</v>
      </c>
      <c r="B77" s="18" t="s">
        <v>547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M77" s="13">
        <v>0</v>
      </c>
      <c r="N77" s="13">
        <v>0</v>
      </c>
      <c r="O77" s="22">
        <v>44838.420682870368</v>
      </c>
      <c r="Q77" s="12"/>
      <c r="R77" s="18"/>
      <c r="AE77" s="22"/>
      <c r="AH77" s="20"/>
      <c r="AI77" s="12"/>
      <c r="AJ77" s="12"/>
      <c r="AK77" s="12"/>
      <c r="AZ77" s="22"/>
      <c r="BC77" s="12"/>
      <c r="BD77" s="12"/>
      <c r="BE77" s="12"/>
      <c r="BF77" s="12"/>
      <c r="BG77" s="12"/>
      <c r="BH77" s="12"/>
      <c r="BI77" s="12"/>
      <c r="BJ77" s="12"/>
      <c r="BK77" s="19"/>
      <c r="BL77" s="20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9"/>
    </row>
    <row r="78" spans="1:77" x14ac:dyDescent="0.25">
      <c r="A78" s="13" t="s">
        <v>483</v>
      </c>
      <c r="B78" s="18" t="s">
        <v>548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M78" s="13">
        <v>0</v>
      </c>
      <c r="N78" s="13">
        <v>0</v>
      </c>
      <c r="O78" s="22">
        <v>44838.420682870368</v>
      </c>
      <c r="Q78" s="12"/>
      <c r="R78" s="18"/>
      <c r="AE78" s="22"/>
      <c r="BC78" s="12"/>
      <c r="BD78" s="12"/>
      <c r="BE78" s="12"/>
      <c r="BF78" s="12"/>
      <c r="BG78" s="12"/>
      <c r="BH78" s="12"/>
      <c r="BI78" s="12"/>
      <c r="BJ78" s="12"/>
      <c r="BK78" s="19"/>
      <c r="BL78" s="20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9"/>
    </row>
    <row r="79" spans="1:77" x14ac:dyDescent="0.25">
      <c r="A79" s="13" t="s">
        <v>484</v>
      </c>
      <c r="B79" s="18" t="s">
        <v>536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155.77000000000001</v>
      </c>
      <c r="M79" s="13">
        <v>0</v>
      </c>
      <c r="N79" s="13">
        <v>0</v>
      </c>
      <c r="O79" s="22">
        <v>44838.420682870368</v>
      </c>
      <c r="Q79" s="12"/>
      <c r="R79" s="18"/>
      <c r="AE79" s="22"/>
      <c r="BC79" s="12"/>
      <c r="BD79" s="12"/>
      <c r="BE79" s="12"/>
      <c r="BF79" s="12"/>
      <c r="BG79" s="12"/>
      <c r="BH79" s="12"/>
      <c r="BI79" s="12"/>
      <c r="BJ79" s="12"/>
      <c r="BK79" s="19"/>
      <c r="BL79" s="20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9"/>
    </row>
    <row r="80" spans="1:77" x14ac:dyDescent="0.25">
      <c r="A80" s="13" t="s">
        <v>485</v>
      </c>
      <c r="B80" s="18" t="s">
        <v>538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156.81</v>
      </c>
      <c r="M80" s="13">
        <v>0</v>
      </c>
      <c r="N80" s="13">
        <v>0</v>
      </c>
      <c r="O80" s="22">
        <v>44838.420682870368</v>
      </c>
    </row>
    <row r="81" spans="1:31" x14ac:dyDescent="0.25">
      <c r="A81" s="13" t="s">
        <v>486</v>
      </c>
      <c r="B81" s="18" t="s">
        <v>539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M81" s="13">
        <v>0</v>
      </c>
      <c r="N81" s="13">
        <v>0</v>
      </c>
      <c r="O81" s="22">
        <v>44838.420682870368</v>
      </c>
    </row>
    <row r="82" spans="1:31" x14ac:dyDescent="0.25">
      <c r="A82" s="13" t="s">
        <v>487</v>
      </c>
      <c r="B82" s="18" t="s">
        <v>535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M82" s="13">
        <v>0</v>
      </c>
      <c r="N82" s="13">
        <v>0</v>
      </c>
      <c r="O82" s="22">
        <v>44838.420682870368</v>
      </c>
    </row>
    <row r="83" spans="1:31" x14ac:dyDescent="0.25">
      <c r="A83" s="13" t="s">
        <v>488</v>
      </c>
      <c r="B83" s="18" t="s">
        <v>540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M83" s="13">
        <v>0</v>
      </c>
      <c r="N83" s="13">
        <v>0</v>
      </c>
      <c r="O83" s="22">
        <v>44838.420682870368</v>
      </c>
    </row>
    <row r="84" spans="1:31" x14ac:dyDescent="0.25">
      <c r="A84" s="13" t="s">
        <v>489</v>
      </c>
      <c r="B84" s="18" t="s">
        <v>541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M84" s="13">
        <v>0</v>
      </c>
      <c r="N84" s="13">
        <v>0</v>
      </c>
      <c r="O84" s="22">
        <v>44838.420682870368</v>
      </c>
      <c r="R84" s="18"/>
      <c r="AE84" s="22"/>
    </row>
    <row r="85" spans="1:31" x14ac:dyDescent="0.25">
      <c r="A85" s="13" t="s">
        <v>345</v>
      </c>
      <c r="B85" s="20" t="s">
        <v>384</v>
      </c>
      <c r="C85" s="12"/>
      <c r="D85" s="12"/>
      <c r="E85" s="12"/>
      <c r="F85" s="12"/>
      <c r="G85" s="12"/>
      <c r="H85" s="12"/>
      <c r="I85" s="12"/>
      <c r="J85" s="12"/>
      <c r="K85" s="12"/>
      <c r="L85" s="12">
        <v>204</v>
      </c>
      <c r="M85" s="12"/>
      <c r="N85" s="12"/>
      <c r="O85" s="19">
        <v>44838.146597222221</v>
      </c>
    </row>
    <row r="86" spans="1:31" x14ac:dyDescent="0.25">
      <c r="A86" s="13" t="s">
        <v>346</v>
      </c>
      <c r="B86" s="20" t="s">
        <v>542</v>
      </c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9">
        <v>44133.131655092591</v>
      </c>
    </row>
    <row r="87" spans="1:31" x14ac:dyDescent="0.25">
      <c r="A87" s="13" t="s">
        <v>347</v>
      </c>
      <c r="B87" s="20" t="s">
        <v>385</v>
      </c>
      <c r="C87" s="12"/>
      <c r="D87" s="12"/>
      <c r="E87" s="12"/>
      <c r="F87" s="12"/>
      <c r="G87" s="12"/>
      <c r="H87" s="12"/>
      <c r="I87" s="12"/>
      <c r="J87" s="12"/>
      <c r="K87" s="12"/>
      <c r="L87" s="12">
        <v>179</v>
      </c>
      <c r="M87" s="12"/>
      <c r="N87" s="12"/>
      <c r="O87" s="19">
        <v>44838.133680555555</v>
      </c>
    </row>
    <row r="88" spans="1:31" x14ac:dyDescent="0.25">
      <c r="A88" s="13" t="s">
        <v>348</v>
      </c>
      <c r="B88" s="20" t="s">
        <v>386</v>
      </c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9">
        <v>44133.131655092591</v>
      </c>
      <c r="R88" s="18"/>
      <c r="AE88" s="22"/>
    </row>
    <row r="89" spans="1:31" x14ac:dyDescent="0.25">
      <c r="A89" s="13" t="s">
        <v>349</v>
      </c>
      <c r="B89" s="20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9"/>
      <c r="R89" s="18"/>
      <c r="AE89" s="22"/>
    </row>
    <row r="90" spans="1:31" x14ac:dyDescent="0.25">
      <c r="A90" s="13" t="s">
        <v>350</v>
      </c>
      <c r="B90" s="20" t="s">
        <v>543</v>
      </c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9">
        <v>44133.131655092591</v>
      </c>
      <c r="R90" s="18"/>
      <c r="AE90" s="22"/>
    </row>
    <row r="91" spans="1:31" x14ac:dyDescent="0.25">
      <c r="A91" s="13" t="s">
        <v>351</v>
      </c>
      <c r="B91" s="20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9"/>
      <c r="R91" s="18"/>
      <c r="AE91" s="22"/>
    </row>
    <row r="92" spans="1:31" x14ac:dyDescent="0.25">
      <c r="A92" s="13" t="s">
        <v>352</v>
      </c>
      <c r="B92" s="20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9"/>
    </row>
    <row r="93" spans="1:31" x14ac:dyDescent="0.25">
      <c r="A93" s="13" t="s">
        <v>353</v>
      </c>
      <c r="B93" s="18"/>
      <c r="O93" s="22"/>
    </row>
    <row r="94" spans="1:31" x14ac:dyDescent="0.25">
      <c r="A94" s="13" t="s">
        <v>354</v>
      </c>
      <c r="B94" s="18"/>
      <c r="O94" s="22"/>
    </row>
    <row r="95" spans="1:31" x14ac:dyDescent="0.25">
      <c r="A95" s="13" t="s">
        <v>355</v>
      </c>
      <c r="B95" s="18"/>
      <c r="O95" s="22"/>
    </row>
    <row r="96" spans="1:31" x14ac:dyDescent="0.25">
      <c r="A96" s="13" t="s">
        <v>356</v>
      </c>
      <c r="B96" s="18"/>
      <c r="O96" s="22"/>
    </row>
    <row r="97" spans="1:15" x14ac:dyDescent="0.25">
      <c r="A97" s="13" t="s">
        <v>357</v>
      </c>
    </row>
    <row r="98" spans="1:15" x14ac:dyDescent="0.25">
      <c r="A98" s="13" t="s">
        <v>358</v>
      </c>
    </row>
    <row r="99" spans="1:15" x14ac:dyDescent="0.25">
      <c r="A99" s="13" t="s">
        <v>359</v>
      </c>
      <c r="B99" s="18"/>
      <c r="O99" s="22"/>
    </row>
    <row r="100" spans="1:15" x14ac:dyDescent="0.25">
      <c r="A100" s="13" t="s">
        <v>360</v>
      </c>
      <c r="B100" s="18"/>
      <c r="O100" s="22"/>
    </row>
    <row r="101" spans="1:15" x14ac:dyDescent="0.25">
      <c r="A101" s="13" t="s">
        <v>361</v>
      </c>
      <c r="B101" s="18"/>
      <c r="O101" s="22"/>
    </row>
    <row r="102" spans="1:15" x14ac:dyDescent="0.25">
      <c r="A102" s="13" t="s">
        <v>362</v>
      </c>
      <c r="B102" s="18"/>
      <c r="O102" s="22"/>
    </row>
    <row r="103" spans="1:15" x14ac:dyDescent="0.25">
      <c r="A103" s="13" t="s">
        <v>363</v>
      </c>
    </row>
    <row r="104" spans="1:15" x14ac:dyDescent="0.25">
      <c r="A104" s="13" t="s">
        <v>364</v>
      </c>
    </row>
    <row r="105" spans="1:15" x14ac:dyDescent="0.25">
      <c r="A105" s="13" t="s">
        <v>365</v>
      </c>
    </row>
    <row r="106" spans="1:15" x14ac:dyDescent="0.25">
      <c r="A106" s="11" t="s">
        <v>254</v>
      </c>
      <c r="B106" s="18" t="s">
        <v>387</v>
      </c>
      <c r="D106" s="13">
        <v>0</v>
      </c>
      <c r="E106" s="13">
        <v>0</v>
      </c>
      <c r="O106" s="22">
        <v>44132.181168981479</v>
      </c>
    </row>
    <row r="107" spans="1:15" x14ac:dyDescent="0.25">
      <c r="A107" s="11" t="s">
        <v>255</v>
      </c>
      <c r="B107" s="18" t="s">
        <v>388</v>
      </c>
      <c r="D107" s="13">
        <v>0</v>
      </c>
      <c r="E107" s="13">
        <v>0</v>
      </c>
      <c r="N107" s="13">
        <v>0</v>
      </c>
      <c r="O107" s="22">
        <v>44747.003506944442</v>
      </c>
    </row>
    <row r="108" spans="1:15" x14ac:dyDescent="0.25">
      <c r="A108" s="11" t="s">
        <v>256</v>
      </c>
      <c r="B108" s="18" t="s">
        <v>389</v>
      </c>
      <c r="D108" s="13">
        <v>0</v>
      </c>
      <c r="E108" s="13">
        <v>0</v>
      </c>
      <c r="O108" s="22">
        <v>44132.181168981479</v>
      </c>
    </row>
    <row r="109" spans="1:15" x14ac:dyDescent="0.25">
      <c r="A109" s="11" t="s">
        <v>257</v>
      </c>
      <c r="B109" s="18" t="s">
        <v>390</v>
      </c>
      <c r="D109" s="13">
        <v>0</v>
      </c>
      <c r="E109" s="13">
        <v>0</v>
      </c>
      <c r="N109" s="13">
        <v>0</v>
      </c>
      <c r="O109" s="22">
        <v>44745.00371527778</v>
      </c>
    </row>
    <row r="110" spans="1:15" x14ac:dyDescent="0.25">
      <c r="A110" s="11" t="s">
        <v>258</v>
      </c>
      <c r="B110" s="18" t="s">
        <v>391</v>
      </c>
      <c r="D110" s="13">
        <v>0</v>
      </c>
      <c r="E110" s="13">
        <v>0</v>
      </c>
      <c r="O110" s="22">
        <v>44132.181168981479</v>
      </c>
    </row>
    <row r="111" spans="1:15" x14ac:dyDescent="0.25">
      <c r="A111" s="11" t="s">
        <v>259</v>
      </c>
      <c r="B111" s="18" t="s">
        <v>392</v>
      </c>
      <c r="D111" s="13">
        <v>0</v>
      </c>
      <c r="E111" s="13">
        <v>0</v>
      </c>
      <c r="O111" s="22">
        <v>44132.181168981479</v>
      </c>
    </row>
    <row r="112" spans="1:15" x14ac:dyDescent="0.25">
      <c r="A112" s="11" t="s">
        <v>260</v>
      </c>
      <c r="B112" s="18" t="s">
        <v>393</v>
      </c>
      <c r="D112" s="13">
        <v>0</v>
      </c>
      <c r="E112" s="13">
        <v>0</v>
      </c>
      <c r="O112" s="22">
        <v>44132.181168981479</v>
      </c>
    </row>
    <row r="113" spans="1:15" x14ac:dyDescent="0.25">
      <c r="A113" s="11" t="s">
        <v>261</v>
      </c>
      <c r="B113" s="18" t="s">
        <v>394</v>
      </c>
      <c r="D113" s="13">
        <v>0</v>
      </c>
      <c r="E113" s="13">
        <v>0</v>
      </c>
      <c r="O113" s="22">
        <v>44132.181168981479</v>
      </c>
    </row>
    <row r="114" spans="1:15" x14ac:dyDescent="0.25">
      <c r="A114" s="13" t="s">
        <v>262</v>
      </c>
      <c r="B114" s="18"/>
      <c r="O114" s="22"/>
    </row>
    <row r="115" spans="1:15" x14ac:dyDescent="0.25">
      <c r="A115" s="13" t="s">
        <v>263</v>
      </c>
      <c r="B115" s="18"/>
      <c r="O115" s="22"/>
    </row>
    <row r="116" spans="1:15" x14ac:dyDescent="0.25">
      <c r="A116" s="13" t="s">
        <v>264</v>
      </c>
    </row>
    <row r="117" spans="1:15" x14ac:dyDescent="0.25">
      <c r="A117" s="13" t="s">
        <v>265</v>
      </c>
    </row>
    <row r="118" spans="1:15" x14ac:dyDescent="0.25">
      <c r="A118" s="13" t="s">
        <v>266</v>
      </c>
      <c r="B118" s="18"/>
      <c r="O118" s="22"/>
    </row>
    <row r="119" spans="1:15" x14ac:dyDescent="0.25">
      <c r="A119" s="13" t="s">
        <v>267</v>
      </c>
      <c r="B119" s="18"/>
      <c r="O119" s="22"/>
    </row>
    <row r="120" spans="1:15" x14ac:dyDescent="0.25">
      <c r="A120" s="13" t="s">
        <v>268</v>
      </c>
    </row>
    <row r="121" spans="1:15" x14ac:dyDescent="0.25">
      <c r="A121" s="13" t="s">
        <v>269</v>
      </c>
    </row>
    <row r="122" spans="1:15" x14ac:dyDescent="0.25">
      <c r="A122" s="13" t="s">
        <v>270</v>
      </c>
      <c r="B122" s="18"/>
      <c r="O122" s="22"/>
    </row>
    <row r="123" spans="1:15" x14ac:dyDescent="0.25">
      <c r="A123" s="13" t="s">
        <v>271</v>
      </c>
      <c r="B123" s="18"/>
      <c r="O123" s="22"/>
    </row>
    <row r="124" spans="1:15" x14ac:dyDescent="0.25">
      <c r="A124" s="13" t="s">
        <v>272</v>
      </c>
      <c r="B124" s="18"/>
      <c r="O124" s="22"/>
    </row>
    <row r="125" spans="1:15" x14ac:dyDescent="0.25">
      <c r="A125" s="13" t="s">
        <v>273</v>
      </c>
      <c r="B125" s="18"/>
      <c r="O125" s="22"/>
    </row>
    <row r="126" spans="1:15" x14ac:dyDescent="0.25">
      <c r="A126" s="13" t="s">
        <v>274</v>
      </c>
    </row>
    <row r="127" spans="1:15" x14ac:dyDescent="0.25">
      <c r="A127" s="13" t="s">
        <v>275</v>
      </c>
    </row>
    <row r="128" spans="1:15" x14ac:dyDescent="0.25">
      <c r="A128" s="13" t="s">
        <v>276</v>
      </c>
    </row>
    <row r="129" spans="1:15" x14ac:dyDescent="0.25">
      <c r="A129" s="13" t="s">
        <v>277</v>
      </c>
    </row>
    <row r="136" spans="1:15" x14ac:dyDescent="0.25">
      <c r="B136" s="20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9"/>
    </row>
    <row r="137" spans="1:15" x14ac:dyDescent="0.25">
      <c r="B137" s="18"/>
      <c r="O137" s="22"/>
    </row>
    <row r="138" spans="1:15" x14ac:dyDescent="0.25">
      <c r="B138" s="18"/>
      <c r="O138" s="22"/>
    </row>
    <row r="139" spans="1:15" x14ac:dyDescent="0.25">
      <c r="B139" s="18"/>
      <c r="O139" s="22"/>
    </row>
    <row r="140" spans="1:15" x14ac:dyDescent="0.25">
      <c r="B140" s="18"/>
      <c r="O140" s="22"/>
    </row>
    <row r="141" spans="1:15" x14ac:dyDescent="0.25">
      <c r="B141" s="18"/>
      <c r="O141" s="22"/>
    </row>
    <row r="142" spans="1:15" x14ac:dyDescent="0.25">
      <c r="B142" s="18"/>
      <c r="O142" s="22"/>
    </row>
    <row r="143" spans="1:15" x14ac:dyDescent="0.25">
      <c r="B143" s="18"/>
      <c r="O143" s="22"/>
    </row>
    <row r="144" spans="1:15" x14ac:dyDescent="0.25">
      <c r="B144" s="18"/>
      <c r="O144" s="22"/>
    </row>
    <row r="145" spans="2:15" x14ac:dyDescent="0.25">
      <c r="B145" s="18"/>
      <c r="O145" s="22"/>
    </row>
    <row r="146" spans="2:15" x14ac:dyDescent="0.25">
      <c r="B146" s="18"/>
      <c r="O146" s="22"/>
    </row>
    <row r="147" spans="2:15" x14ac:dyDescent="0.25">
      <c r="B147" s="18"/>
      <c r="O147" s="22"/>
    </row>
  </sheetData>
  <pageMargins left="0.7" right="0.7" top="0.75" bottom="0.75" header="0.3" footer="0.3"/>
  <pageSetup paperSize="9" orientation="portrait" horizontalDpi="4294967295" verticalDpi="4294967295" r:id="rId1"/>
  <customProperties>
    <customPr name="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A78"/>
  <sheetViews>
    <sheetView workbookViewId="0"/>
  </sheetViews>
  <sheetFormatPr defaultRowHeight="15" x14ac:dyDescent="0.25"/>
  <cols>
    <col min="1" max="1" width="30.140625" style="13" bestFit="1" customWidth="1"/>
    <col min="2" max="2" width="13.85546875" style="13" bestFit="1" customWidth="1"/>
    <col min="3" max="3" width="7.42578125" style="13" bestFit="1" customWidth="1"/>
    <col min="4" max="4" width="3.85546875" style="13" bestFit="1" customWidth="1"/>
    <col min="5" max="5" width="4.140625" style="13" bestFit="1" customWidth="1"/>
    <col min="6" max="6" width="7.7109375" style="13" bestFit="1" customWidth="1"/>
    <col min="7" max="7" width="5.85546875" style="13" bestFit="1" customWidth="1"/>
    <col min="8" max="8" width="5" style="13" bestFit="1" customWidth="1"/>
    <col min="9" max="9" width="4.5703125" style="13" bestFit="1" customWidth="1"/>
    <col min="10" max="10" width="4.42578125" style="13" bestFit="1" customWidth="1"/>
    <col min="11" max="11" width="7.5703125" style="13" bestFit="1" customWidth="1"/>
    <col min="12" max="12" width="9.85546875" style="13" bestFit="1" customWidth="1"/>
    <col min="13" max="13" width="7.42578125" style="13" bestFit="1" customWidth="1"/>
    <col min="14" max="14" width="7" style="13" bestFit="1" customWidth="1"/>
    <col min="15" max="15" width="15.85546875" style="13" bestFit="1" customWidth="1"/>
    <col min="16" max="16" width="9.140625" style="13"/>
    <col min="17" max="17" width="30.140625" style="13" bestFit="1" customWidth="1"/>
    <col min="18" max="18" width="13.85546875" style="13" bestFit="1" customWidth="1"/>
    <col min="19" max="19" width="7.42578125" style="13" bestFit="1" customWidth="1"/>
    <col min="20" max="20" width="3.85546875" style="13" bestFit="1" customWidth="1"/>
    <col min="21" max="21" width="4.140625" style="13" bestFit="1" customWidth="1"/>
    <col min="22" max="22" width="7.7109375" style="13" bestFit="1" customWidth="1"/>
    <col min="23" max="23" width="5.85546875" style="13" bestFit="1" customWidth="1"/>
    <col min="24" max="24" width="5" style="13" bestFit="1" customWidth="1"/>
    <col min="25" max="25" width="4.5703125" style="13" bestFit="1" customWidth="1"/>
    <col min="26" max="26" width="4.42578125" style="13" bestFit="1" customWidth="1"/>
    <col min="27" max="27" width="7.5703125" style="13" bestFit="1" customWidth="1"/>
    <col min="28" max="28" width="9.85546875" style="13" bestFit="1" customWidth="1"/>
    <col min="29" max="29" width="7.42578125" style="13" bestFit="1" customWidth="1"/>
    <col min="30" max="30" width="7" style="13" bestFit="1" customWidth="1"/>
    <col min="31" max="31" width="15.85546875" style="13" bestFit="1" customWidth="1"/>
    <col min="32" max="16384" width="9.140625" style="13"/>
  </cols>
  <sheetData>
    <row r="1" spans="1:31" x14ac:dyDescent="0.25">
      <c r="A1" s="23" t="s">
        <v>240</v>
      </c>
    </row>
    <row r="3" spans="1:31" s="16" customFormat="1" x14ac:dyDescent="0.25">
      <c r="A3" s="16" t="str">
        <f>A50</f>
        <v>Last update: 04/10/2022 14:02:22</v>
      </c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Q3" s="16" t="str">
        <f>A50</f>
        <v>Last update: 04/10/2022 14:02:22</v>
      </c>
      <c r="R3" s="14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</row>
    <row r="4" spans="1:31" x14ac:dyDescent="0.25">
      <c r="A4" s="7" t="s">
        <v>225</v>
      </c>
      <c r="B4" s="8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Q4" s="7" t="s">
        <v>229</v>
      </c>
      <c r="R4" s="8" t="s">
        <v>1</v>
      </c>
      <c r="S4" s="1" t="s">
        <v>2</v>
      </c>
      <c r="T4" s="1" t="s">
        <v>3</v>
      </c>
      <c r="U4" s="1" t="s">
        <v>4</v>
      </c>
      <c r="V4" s="1" t="s">
        <v>5</v>
      </c>
      <c r="W4" s="1" t="s">
        <v>6</v>
      </c>
      <c r="X4" s="1" t="s">
        <v>7</v>
      </c>
      <c r="Y4" s="1" t="s">
        <v>8</v>
      </c>
      <c r="Z4" s="1" t="s">
        <v>9</v>
      </c>
      <c r="AA4" s="1" t="s">
        <v>10</v>
      </c>
      <c r="AB4" s="1" t="s">
        <v>11</v>
      </c>
      <c r="AC4" s="1" t="s">
        <v>12</v>
      </c>
      <c r="AD4" s="1" t="s">
        <v>13</v>
      </c>
      <c r="AE4" s="1" t="s">
        <v>14</v>
      </c>
    </row>
    <row r="5" spans="1:31" x14ac:dyDescent="0.25">
      <c r="A5" s="2" t="str">
        <f>IF(A51="","",A51)</f>
        <v>PEGAS PSV M1</v>
      </c>
      <c r="B5" s="2" t="str">
        <f t="shared" ref="B5:O5" si="0">IF(B51="","",B51)</f>
        <v>Nov-2022</v>
      </c>
      <c r="C5" s="3">
        <f t="shared" si="0"/>
        <v>1</v>
      </c>
      <c r="D5" s="4">
        <f t="shared" si="0"/>
        <v>158.01</v>
      </c>
      <c r="E5" s="4">
        <f t="shared" si="0"/>
        <v>0</v>
      </c>
      <c r="F5" s="3">
        <f t="shared" si="0"/>
        <v>0</v>
      </c>
      <c r="G5" s="5">
        <f t="shared" si="0"/>
        <v>0</v>
      </c>
      <c r="H5" s="5">
        <f t="shared" si="0"/>
        <v>0</v>
      </c>
      <c r="I5" s="5">
        <f t="shared" si="0"/>
        <v>0</v>
      </c>
      <c r="J5" s="4">
        <f t="shared" si="0"/>
        <v>0</v>
      </c>
      <c r="K5" s="5">
        <f t="shared" si="0"/>
        <v>0</v>
      </c>
      <c r="L5" s="9">
        <f t="shared" si="0"/>
        <v>164.81700000000001</v>
      </c>
      <c r="M5" s="3">
        <f t="shared" si="0"/>
        <v>0</v>
      </c>
      <c r="N5" s="3">
        <f t="shared" si="0"/>
        <v>0</v>
      </c>
      <c r="O5" s="6">
        <f t="shared" si="0"/>
        <v>44838.584814814814</v>
      </c>
      <c r="Q5" s="2" t="str">
        <f>IF(A60="","",A60)</f>
        <v>ICAP PSV D0</v>
      </c>
      <c r="R5" s="2" t="str">
        <f t="shared" ref="R5:AE5" si="1">IF(B60="","",B60)</f>
        <v/>
      </c>
      <c r="S5" s="3" t="str">
        <f t="shared" si="1"/>
        <v/>
      </c>
      <c r="T5" s="4" t="str">
        <f t="shared" si="1"/>
        <v/>
      </c>
      <c r="U5" s="4" t="str">
        <f t="shared" si="1"/>
        <v/>
      </c>
      <c r="V5" s="3" t="str">
        <f t="shared" si="1"/>
        <v/>
      </c>
      <c r="W5" s="5" t="str">
        <f t="shared" si="1"/>
        <v/>
      </c>
      <c r="X5" s="5" t="str">
        <f t="shared" si="1"/>
        <v/>
      </c>
      <c r="Y5" s="5" t="str">
        <f t="shared" si="1"/>
        <v/>
      </c>
      <c r="Z5" s="4" t="str">
        <f t="shared" si="1"/>
        <v/>
      </c>
      <c r="AA5" s="5" t="str">
        <f t="shared" si="1"/>
        <v/>
      </c>
      <c r="AB5" s="9" t="str">
        <f t="shared" si="1"/>
        <v/>
      </c>
      <c r="AC5" s="3" t="str">
        <f t="shared" si="1"/>
        <v/>
      </c>
      <c r="AD5" s="3" t="str">
        <f t="shared" si="1"/>
        <v/>
      </c>
      <c r="AE5" s="6" t="str">
        <f t="shared" si="1"/>
        <v/>
      </c>
    </row>
    <row r="6" spans="1:31" x14ac:dyDescent="0.25">
      <c r="A6" s="2" t="str">
        <f t="shared" ref="A6:O7" si="2">IF(A52="","",A52)</f>
        <v>PEGAS PSV M2</v>
      </c>
      <c r="B6" s="2" t="str">
        <f t="shared" si="2"/>
        <v>Dec-2022</v>
      </c>
      <c r="C6" s="3">
        <f t="shared" si="2"/>
        <v>2</v>
      </c>
      <c r="D6" s="4">
        <f t="shared" si="2"/>
        <v>161.565</v>
      </c>
      <c r="E6" s="4">
        <f t="shared" si="2"/>
        <v>0</v>
      </c>
      <c r="F6" s="3">
        <f t="shared" si="2"/>
        <v>0</v>
      </c>
      <c r="G6" s="5">
        <f t="shared" si="2"/>
        <v>0</v>
      </c>
      <c r="H6" s="5">
        <f t="shared" si="2"/>
        <v>0</v>
      </c>
      <c r="I6" s="5">
        <f t="shared" si="2"/>
        <v>0</v>
      </c>
      <c r="J6" s="4">
        <f t="shared" si="2"/>
        <v>0</v>
      </c>
      <c r="K6" s="5">
        <f t="shared" si="2"/>
        <v>0</v>
      </c>
      <c r="L6" s="9">
        <f t="shared" si="2"/>
        <v>174.66900000000001</v>
      </c>
      <c r="M6" s="3">
        <f t="shared" si="2"/>
        <v>0</v>
      </c>
      <c r="N6" s="3">
        <f t="shared" si="2"/>
        <v>0</v>
      </c>
      <c r="O6" s="6">
        <f t="shared" si="2"/>
        <v>44838.583622685182</v>
      </c>
      <c r="R6" s="18"/>
    </row>
    <row r="7" spans="1:31" x14ac:dyDescent="0.25">
      <c r="A7" s="2" t="str">
        <f t="shared" si="2"/>
        <v>PEGAS PSV M3</v>
      </c>
      <c r="B7" s="2" t="str">
        <f t="shared" si="2"/>
        <v>Jan-2023</v>
      </c>
      <c r="C7" s="3">
        <f t="shared" si="2"/>
        <v>0</v>
      </c>
      <c r="D7" s="4">
        <f t="shared" si="2"/>
        <v>0</v>
      </c>
      <c r="E7" s="4">
        <f t="shared" si="2"/>
        <v>0</v>
      </c>
      <c r="F7" s="3">
        <f t="shared" si="2"/>
        <v>0</v>
      </c>
      <c r="G7" s="5">
        <f t="shared" si="2"/>
        <v>0</v>
      </c>
      <c r="H7" s="5">
        <f t="shared" si="2"/>
        <v>0</v>
      </c>
      <c r="I7" s="5">
        <f t="shared" si="2"/>
        <v>0</v>
      </c>
      <c r="J7" s="4">
        <f t="shared" si="2"/>
        <v>0</v>
      </c>
      <c r="K7" s="5">
        <f t="shared" si="2"/>
        <v>0</v>
      </c>
      <c r="L7" s="9">
        <f t="shared" si="2"/>
        <v>176.80500000000001</v>
      </c>
      <c r="M7" s="3">
        <f t="shared" si="2"/>
        <v>0</v>
      </c>
      <c r="N7" s="3">
        <f t="shared" si="2"/>
        <v>0</v>
      </c>
      <c r="O7" s="6">
        <f t="shared" si="2"/>
        <v>44838.420682870368</v>
      </c>
      <c r="Q7" s="7" t="s">
        <v>230</v>
      </c>
      <c r="R7" s="8" t="s">
        <v>1</v>
      </c>
      <c r="S7" s="1" t="s">
        <v>2</v>
      </c>
      <c r="T7" s="1" t="s">
        <v>3</v>
      </c>
      <c r="U7" s="1" t="s">
        <v>4</v>
      </c>
      <c r="V7" s="1" t="s">
        <v>5</v>
      </c>
      <c r="W7" s="1" t="s">
        <v>6</v>
      </c>
      <c r="X7" s="1" t="s">
        <v>7</v>
      </c>
      <c r="Y7" s="1" t="s">
        <v>8</v>
      </c>
      <c r="Z7" s="1" t="s">
        <v>9</v>
      </c>
      <c r="AA7" s="1" t="s">
        <v>10</v>
      </c>
      <c r="AB7" s="1" t="s">
        <v>11</v>
      </c>
      <c r="AC7" s="1" t="s">
        <v>12</v>
      </c>
      <c r="AD7" s="1" t="s">
        <v>13</v>
      </c>
      <c r="AE7" s="1" t="s">
        <v>14</v>
      </c>
    </row>
    <row r="8" spans="1:31" x14ac:dyDescent="0.25">
      <c r="Q8" s="2" t="str">
        <f>IF(A61="","",A61)</f>
        <v>ICAP PSV M1</v>
      </c>
      <c r="R8" s="2" t="str">
        <f t="shared" ref="R8:AE13" si="3">IF(B61="","",B61)</f>
        <v>Nov-2022</v>
      </c>
      <c r="S8" s="3" t="str">
        <f t="shared" si="3"/>
        <v/>
      </c>
      <c r="T8" s="4" t="str">
        <f t="shared" si="3"/>
        <v/>
      </c>
      <c r="U8" s="4" t="str">
        <f t="shared" si="3"/>
        <v/>
      </c>
      <c r="V8" s="3" t="str">
        <f t="shared" si="3"/>
        <v/>
      </c>
      <c r="W8" s="5">
        <f t="shared" si="3"/>
        <v>162.4</v>
      </c>
      <c r="X8" s="5">
        <f t="shared" si="3"/>
        <v>162.4</v>
      </c>
      <c r="Y8" s="5">
        <f t="shared" si="3"/>
        <v>162.4</v>
      </c>
      <c r="Z8" s="4">
        <f t="shared" si="3"/>
        <v>162.4</v>
      </c>
      <c r="AA8" s="5">
        <f t="shared" si="3"/>
        <v>0</v>
      </c>
      <c r="AB8" s="9">
        <f t="shared" si="3"/>
        <v>162.4</v>
      </c>
      <c r="AC8" s="3" t="str">
        <f t="shared" si="3"/>
        <v/>
      </c>
      <c r="AD8" s="3" t="str">
        <f t="shared" si="3"/>
        <v/>
      </c>
      <c r="AE8" s="6">
        <f t="shared" si="3"/>
        <v>44838.515289351853</v>
      </c>
    </row>
    <row r="9" spans="1:31" x14ac:dyDescent="0.25">
      <c r="A9" s="7" t="s">
        <v>226</v>
      </c>
      <c r="B9" s="8" t="s">
        <v>1</v>
      </c>
      <c r="C9" s="1" t="s">
        <v>2</v>
      </c>
      <c r="D9" s="1" t="s">
        <v>3</v>
      </c>
      <c r="E9" s="1" t="s">
        <v>4</v>
      </c>
      <c r="F9" s="1" t="s">
        <v>5</v>
      </c>
      <c r="G9" s="1" t="s">
        <v>6</v>
      </c>
      <c r="H9" s="1" t="s">
        <v>7</v>
      </c>
      <c r="I9" s="1" t="s">
        <v>8</v>
      </c>
      <c r="J9" s="1" t="s">
        <v>9</v>
      </c>
      <c r="K9" s="1" t="s">
        <v>10</v>
      </c>
      <c r="L9" s="1" t="s">
        <v>11</v>
      </c>
      <c r="M9" s="1" t="s">
        <v>12</v>
      </c>
      <c r="N9" s="1" t="s">
        <v>13</v>
      </c>
      <c r="O9" s="1" t="s">
        <v>14</v>
      </c>
      <c r="Q9" s="2" t="str">
        <f t="shared" ref="Q9:Q13" si="4">IF(A62="","",A62)</f>
        <v>ICAP PSV M2</v>
      </c>
      <c r="R9" s="2" t="str">
        <f t="shared" si="3"/>
        <v>Dec-2022</v>
      </c>
      <c r="S9" s="3" t="str">
        <f t="shared" si="3"/>
        <v/>
      </c>
      <c r="T9" s="4" t="str">
        <f t="shared" si="3"/>
        <v/>
      </c>
      <c r="U9" s="4" t="str">
        <f t="shared" si="3"/>
        <v/>
      </c>
      <c r="V9" s="3" t="str">
        <f t="shared" si="3"/>
        <v/>
      </c>
      <c r="W9" s="5" t="str">
        <f t="shared" si="3"/>
        <v/>
      </c>
      <c r="X9" s="5" t="str">
        <f t="shared" si="3"/>
        <v/>
      </c>
      <c r="Y9" s="5" t="str">
        <f t="shared" si="3"/>
        <v/>
      </c>
      <c r="Z9" s="4" t="str">
        <f t="shared" si="3"/>
        <v/>
      </c>
      <c r="AA9" s="5" t="str">
        <f t="shared" si="3"/>
        <v/>
      </c>
      <c r="AB9" s="9">
        <f t="shared" si="3"/>
        <v>217</v>
      </c>
      <c r="AC9" s="3" t="str">
        <f t="shared" si="3"/>
        <v/>
      </c>
      <c r="AD9" s="3" t="str">
        <f t="shared" si="3"/>
        <v/>
      </c>
      <c r="AE9" s="6">
        <f t="shared" si="3"/>
        <v>44816.00372685185</v>
      </c>
    </row>
    <row r="10" spans="1:31" x14ac:dyDescent="0.25">
      <c r="A10" s="2" t="str">
        <f>IF(A54="","",A54)</f>
        <v>PEGAS PSV Q1</v>
      </c>
      <c r="B10" s="2" t="str">
        <f t="shared" ref="B10:O10" si="5">IF(B54="","",B54)</f>
        <v>Q1-2023</v>
      </c>
      <c r="C10" s="3">
        <f t="shared" si="5"/>
        <v>3</v>
      </c>
      <c r="D10" s="4">
        <f t="shared" si="5"/>
        <v>168.17</v>
      </c>
      <c r="E10" s="4">
        <f t="shared" si="5"/>
        <v>0</v>
      </c>
      <c r="F10" s="3">
        <f t="shared" si="5"/>
        <v>0</v>
      </c>
      <c r="G10" s="5">
        <f t="shared" si="5"/>
        <v>0</v>
      </c>
      <c r="H10" s="5">
        <f t="shared" si="5"/>
        <v>0</v>
      </c>
      <c r="I10" s="5">
        <f t="shared" si="5"/>
        <v>0</v>
      </c>
      <c r="J10" s="4">
        <f t="shared" si="5"/>
        <v>0</v>
      </c>
      <c r="K10" s="5">
        <f t="shared" si="5"/>
        <v>0</v>
      </c>
      <c r="L10" s="9">
        <f t="shared" si="5"/>
        <v>176.24600000000001</v>
      </c>
      <c r="M10" s="3">
        <f t="shared" si="5"/>
        <v>0</v>
      </c>
      <c r="N10" s="3">
        <f t="shared" si="5"/>
        <v>0</v>
      </c>
      <c r="O10" s="6">
        <f t="shared" si="5"/>
        <v>44838.584826388891</v>
      </c>
      <c r="Q10" s="2" t="str">
        <f t="shared" si="4"/>
        <v>ICAP PSV M3</v>
      </c>
      <c r="R10" s="2" t="str">
        <f t="shared" si="3"/>
        <v>Jan-2023</v>
      </c>
      <c r="S10" s="3" t="str">
        <f t="shared" si="3"/>
        <v/>
      </c>
      <c r="T10" s="4" t="str">
        <f t="shared" si="3"/>
        <v/>
      </c>
      <c r="U10" s="4" t="str">
        <f t="shared" si="3"/>
        <v/>
      </c>
      <c r="V10" s="3" t="str">
        <f t="shared" si="3"/>
        <v/>
      </c>
      <c r="W10" s="5" t="str">
        <f t="shared" si="3"/>
        <v/>
      </c>
      <c r="X10" s="5" t="str">
        <f t="shared" si="3"/>
        <v/>
      </c>
      <c r="Y10" s="5" t="str">
        <f t="shared" si="3"/>
        <v/>
      </c>
      <c r="Z10" s="4" t="str">
        <f t="shared" si="3"/>
        <v/>
      </c>
      <c r="AA10" s="5" t="str">
        <f t="shared" si="3"/>
        <v/>
      </c>
      <c r="AB10" s="9">
        <f t="shared" si="3"/>
        <v>201.2</v>
      </c>
      <c r="AC10" s="3" t="str">
        <f t="shared" si="3"/>
        <v/>
      </c>
      <c r="AD10" s="3" t="str">
        <f t="shared" si="3"/>
        <v/>
      </c>
      <c r="AE10" s="6">
        <f t="shared" si="3"/>
        <v>44834.139502314814</v>
      </c>
    </row>
    <row r="11" spans="1:31" x14ac:dyDescent="0.25">
      <c r="A11" s="2" t="str">
        <f t="shared" ref="A11:O12" si="6">IF(A55="","",A55)</f>
        <v>PEGAS PSV Q2</v>
      </c>
      <c r="B11" s="2" t="str">
        <f t="shared" si="6"/>
        <v>Q2-2023</v>
      </c>
      <c r="C11" s="3">
        <f t="shared" si="6"/>
        <v>0</v>
      </c>
      <c r="D11" s="4">
        <f t="shared" si="6"/>
        <v>0</v>
      </c>
      <c r="E11" s="4">
        <f t="shared" si="6"/>
        <v>0</v>
      </c>
      <c r="F11" s="3">
        <f t="shared" si="6"/>
        <v>0</v>
      </c>
      <c r="G11" s="5">
        <f t="shared" si="6"/>
        <v>0</v>
      </c>
      <c r="H11" s="5">
        <f t="shared" si="6"/>
        <v>0</v>
      </c>
      <c r="I11" s="5">
        <f t="shared" si="6"/>
        <v>0</v>
      </c>
      <c r="J11" s="4">
        <f t="shared" si="6"/>
        <v>0</v>
      </c>
      <c r="K11" s="5">
        <f t="shared" si="6"/>
        <v>0</v>
      </c>
      <c r="L11" s="9">
        <f t="shared" si="6"/>
        <v>163.93199999999999</v>
      </c>
      <c r="M11" s="3">
        <f t="shared" si="6"/>
        <v>0</v>
      </c>
      <c r="N11" s="3">
        <f t="shared" si="6"/>
        <v>0</v>
      </c>
      <c r="O11" s="6">
        <f t="shared" si="6"/>
        <v>44838.420682870368</v>
      </c>
      <c r="Q11" s="2" t="str">
        <f t="shared" si="4"/>
        <v>ICAP PSV M4</v>
      </c>
      <c r="R11" s="2" t="str">
        <f t="shared" si="3"/>
        <v/>
      </c>
      <c r="S11" s="3" t="str">
        <f t="shared" si="3"/>
        <v/>
      </c>
      <c r="T11" s="4" t="str">
        <f t="shared" si="3"/>
        <v/>
      </c>
      <c r="U11" s="4" t="str">
        <f t="shared" si="3"/>
        <v/>
      </c>
      <c r="V11" s="3" t="str">
        <f t="shared" si="3"/>
        <v/>
      </c>
      <c r="W11" s="5" t="str">
        <f t="shared" si="3"/>
        <v/>
      </c>
      <c r="X11" s="5" t="str">
        <f t="shared" si="3"/>
        <v/>
      </c>
      <c r="Y11" s="5" t="str">
        <f t="shared" si="3"/>
        <v/>
      </c>
      <c r="Z11" s="4" t="str">
        <f t="shared" si="3"/>
        <v/>
      </c>
      <c r="AA11" s="5" t="str">
        <f t="shared" si="3"/>
        <v/>
      </c>
      <c r="AB11" s="9" t="str">
        <f t="shared" si="3"/>
        <v/>
      </c>
      <c r="AC11" s="3" t="str">
        <f t="shared" si="3"/>
        <v/>
      </c>
      <c r="AD11" s="3" t="str">
        <f t="shared" si="3"/>
        <v/>
      </c>
      <c r="AE11" s="6" t="str">
        <f t="shared" si="3"/>
        <v/>
      </c>
    </row>
    <row r="12" spans="1:31" x14ac:dyDescent="0.25">
      <c r="A12" s="2" t="str">
        <f t="shared" si="6"/>
        <v>PEGAS PSV Q3</v>
      </c>
      <c r="B12" s="2" t="str">
        <f t="shared" si="6"/>
        <v>Q3-2023</v>
      </c>
      <c r="C12" s="3">
        <f t="shared" si="6"/>
        <v>0</v>
      </c>
      <c r="D12" s="4">
        <f t="shared" si="6"/>
        <v>0</v>
      </c>
      <c r="E12" s="4">
        <f t="shared" si="6"/>
        <v>0</v>
      </c>
      <c r="F12" s="3">
        <f t="shared" si="6"/>
        <v>0</v>
      </c>
      <c r="G12" s="5">
        <f t="shared" si="6"/>
        <v>0</v>
      </c>
      <c r="H12" s="5">
        <f t="shared" si="6"/>
        <v>0</v>
      </c>
      <c r="I12" s="5">
        <f t="shared" si="6"/>
        <v>0</v>
      </c>
      <c r="J12" s="4">
        <f t="shared" si="6"/>
        <v>0</v>
      </c>
      <c r="K12" s="5">
        <f t="shared" si="6"/>
        <v>0</v>
      </c>
      <c r="L12" s="9">
        <f t="shared" si="6"/>
        <v>163.482</v>
      </c>
      <c r="M12" s="3">
        <f t="shared" si="6"/>
        <v>0</v>
      </c>
      <c r="N12" s="3">
        <f t="shared" si="6"/>
        <v>0</v>
      </c>
      <c r="O12" s="6">
        <f t="shared" si="6"/>
        <v>44838.420682870368</v>
      </c>
      <c r="Q12" s="2" t="str">
        <f t="shared" si="4"/>
        <v>ICAP PSV M5</v>
      </c>
      <c r="R12" s="2" t="str">
        <f t="shared" si="3"/>
        <v/>
      </c>
      <c r="S12" s="3" t="str">
        <f t="shared" si="3"/>
        <v/>
      </c>
      <c r="T12" s="4" t="str">
        <f t="shared" si="3"/>
        <v/>
      </c>
      <c r="U12" s="4" t="str">
        <f t="shared" si="3"/>
        <v/>
      </c>
      <c r="V12" s="3" t="str">
        <f t="shared" si="3"/>
        <v/>
      </c>
      <c r="W12" s="5" t="str">
        <f t="shared" si="3"/>
        <v/>
      </c>
      <c r="X12" s="5" t="str">
        <f t="shared" si="3"/>
        <v/>
      </c>
      <c r="Y12" s="5" t="str">
        <f t="shared" si="3"/>
        <v/>
      </c>
      <c r="Z12" s="4" t="str">
        <f t="shared" si="3"/>
        <v/>
      </c>
      <c r="AA12" s="5" t="str">
        <f t="shared" si="3"/>
        <v/>
      </c>
      <c r="AB12" s="9" t="str">
        <f t="shared" si="3"/>
        <v/>
      </c>
      <c r="AC12" s="3" t="str">
        <f t="shared" si="3"/>
        <v/>
      </c>
      <c r="AD12" s="3" t="str">
        <f t="shared" si="3"/>
        <v/>
      </c>
      <c r="AE12" s="6" t="str">
        <f t="shared" si="3"/>
        <v/>
      </c>
    </row>
    <row r="13" spans="1:31" x14ac:dyDescent="0.25">
      <c r="Q13" s="2" t="str">
        <f t="shared" si="4"/>
        <v>ICAP PSV M6</v>
      </c>
      <c r="R13" s="2" t="str">
        <f t="shared" si="3"/>
        <v/>
      </c>
      <c r="S13" s="3" t="str">
        <f t="shared" si="3"/>
        <v/>
      </c>
      <c r="T13" s="4" t="str">
        <f t="shared" si="3"/>
        <v/>
      </c>
      <c r="U13" s="4" t="str">
        <f t="shared" si="3"/>
        <v/>
      </c>
      <c r="V13" s="3" t="str">
        <f t="shared" si="3"/>
        <v/>
      </c>
      <c r="W13" s="5" t="str">
        <f t="shared" si="3"/>
        <v/>
      </c>
      <c r="X13" s="5" t="str">
        <f t="shared" si="3"/>
        <v/>
      </c>
      <c r="Y13" s="5" t="str">
        <f t="shared" si="3"/>
        <v/>
      </c>
      <c r="Z13" s="4" t="str">
        <f t="shared" si="3"/>
        <v/>
      </c>
      <c r="AA13" s="5" t="str">
        <f t="shared" si="3"/>
        <v/>
      </c>
      <c r="AB13" s="9" t="str">
        <f t="shared" si="3"/>
        <v/>
      </c>
      <c r="AC13" s="3" t="str">
        <f t="shared" si="3"/>
        <v/>
      </c>
      <c r="AD13" s="3" t="str">
        <f t="shared" si="3"/>
        <v/>
      </c>
      <c r="AE13" s="6" t="str">
        <f t="shared" si="3"/>
        <v/>
      </c>
    </row>
    <row r="14" spans="1:31" x14ac:dyDescent="0.25">
      <c r="A14" s="7" t="s">
        <v>227</v>
      </c>
      <c r="B14" s="8" t="s">
        <v>1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  <c r="M14" s="1" t="s">
        <v>12</v>
      </c>
      <c r="N14" s="1" t="s">
        <v>13</v>
      </c>
      <c r="O14" s="1" t="s">
        <v>14</v>
      </c>
    </row>
    <row r="15" spans="1:31" x14ac:dyDescent="0.25">
      <c r="A15" s="2" t="str">
        <f>IF(A57="","",A57)</f>
        <v>PEGAS PSV S1</v>
      </c>
      <c r="B15" s="2" t="str">
        <f t="shared" ref="B15:O15" si="7">IF(B57="","",B57)</f>
        <v>Sum-2023</v>
      </c>
      <c r="C15" s="3">
        <f t="shared" si="7"/>
        <v>0</v>
      </c>
      <c r="D15" s="4">
        <f t="shared" si="7"/>
        <v>0</v>
      </c>
      <c r="E15" s="4">
        <f t="shared" si="7"/>
        <v>0</v>
      </c>
      <c r="F15" s="3">
        <f t="shared" si="7"/>
        <v>0</v>
      </c>
      <c r="G15" s="5">
        <f t="shared" si="7"/>
        <v>0</v>
      </c>
      <c r="H15" s="5">
        <f t="shared" si="7"/>
        <v>0</v>
      </c>
      <c r="I15" s="5">
        <f t="shared" si="7"/>
        <v>0</v>
      </c>
      <c r="J15" s="4">
        <f t="shared" si="7"/>
        <v>0</v>
      </c>
      <c r="K15" s="5">
        <f t="shared" si="7"/>
        <v>0</v>
      </c>
      <c r="L15" s="9">
        <f t="shared" si="7"/>
        <v>163.70599999999999</v>
      </c>
      <c r="M15" s="3">
        <f t="shared" si="7"/>
        <v>0</v>
      </c>
      <c r="N15" s="3">
        <f t="shared" si="7"/>
        <v>0</v>
      </c>
      <c r="O15" s="6">
        <f t="shared" si="7"/>
        <v>44838.420682870368</v>
      </c>
      <c r="Q15" s="7" t="s">
        <v>231</v>
      </c>
      <c r="R15" s="8" t="s">
        <v>1</v>
      </c>
      <c r="S15" s="1" t="s">
        <v>2</v>
      </c>
      <c r="T15" s="1" t="s">
        <v>3</v>
      </c>
      <c r="U15" s="1" t="s">
        <v>4</v>
      </c>
      <c r="V15" s="1" t="s">
        <v>5</v>
      </c>
      <c r="W15" s="1" t="s">
        <v>6</v>
      </c>
      <c r="X15" s="1" t="s">
        <v>7</v>
      </c>
      <c r="Y15" s="1" t="s">
        <v>8</v>
      </c>
      <c r="Z15" s="1" t="s">
        <v>9</v>
      </c>
      <c r="AA15" s="1" t="s">
        <v>10</v>
      </c>
      <c r="AB15" s="1" t="s">
        <v>11</v>
      </c>
      <c r="AC15" s="1" t="s">
        <v>12</v>
      </c>
      <c r="AD15" s="1" t="s">
        <v>13</v>
      </c>
      <c r="AE15" s="1" t="s">
        <v>14</v>
      </c>
    </row>
    <row r="16" spans="1:31" x14ac:dyDescent="0.25">
      <c r="A16" s="2" t="str">
        <f>IF(A58="","",A58)</f>
        <v>PEGAS PSV S2</v>
      </c>
      <c r="B16" s="2" t="str">
        <f t="shared" ref="B16:O16" si="8">IF(B58="","",B58)</f>
        <v>Win-2023</v>
      </c>
      <c r="C16" s="3">
        <f t="shared" si="8"/>
        <v>0</v>
      </c>
      <c r="D16" s="4">
        <f t="shared" si="8"/>
        <v>0</v>
      </c>
      <c r="E16" s="4">
        <f t="shared" si="8"/>
        <v>0</v>
      </c>
      <c r="F16" s="3">
        <f t="shared" si="8"/>
        <v>0</v>
      </c>
      <c r="G16" s="5">
        <f t="shared" si="8"/>
        <v>0</v>
      </c>
      <c r="H16" s="5">
        <f t="shared" si="8"/>
        <v>0</v>
      </c>
      <c r="I16" s="5">
        <f t="shared" si="8"/>
        <v>0</v>
      </c>
      <c r="J16" s="4">
        <f t="shared" si="8"/>
        <v>0</v>
      </c>
      <c r="K16" s="5">
        <f t="shared" si="8"/>
        <v>0</v>
      </c>
      <c r="L16" s="9">
        <f t="shared" si="8"/>
        <v>161.41</v>
      </c>
      <c r="M16" s="3">
        <f t="shared" si="8"/>
        <v>0</v>
      </c>
      <c r="N16" s="3">
        <f t="shared" si="8"/>
        <v>0</v>
      </c>
      <c r="O16" s="6">
        <f t="shared" si="8"/>
        <v>44838.420682870368</v>
      </c>
      <c r="Q16" s="2" t="str">
        <f>IF(A67="","",A67)</f>
        <v>ICAP PSV Q1</v>
      </c>
      <c r="R16" s="2" t="str">
        <f t="shared" ref="R16:AE19" si="9">IF(B67="","",B67)</f>
        <v>Q1-2023</v>
      </c>
      <c r="S16" s="3" t="str">
        <f t="shared" si="9"/>
        <v/>
      </c>
      <c r="T16" s="4" t="str">
        <f t="shared" si="9"/>
        <v/>
      </c>
      <c r="U16" s="4" t="str">
        <f t="shared" si="9"/>
        <v/>
      </c>
      <c r="V16" s="3" t="str">
        <f t="shared" si="9"/>
        <v/>
      </c>
      <c r="W16" s="5" t="str">
        <f t="shared" si="9"/>
        <v/>
      </c>
      <c r="X16" s="5" t="str">
        <f t="shared" si="9"/>
        <v/>
      </c>
      <c r="Y16" s="5" t="str">
        <f t="shared" si="9"/>
        <v/>
      </c>
      <c r="Z16" s="4" t="str">
        <f t="shared" si="9"/>
        <v/>
      </c>
      <c r="AA16" s="5" t="str">
        <f t="shared" si="9"/>
        <v/>
      </c>
      <c r="AB16" s="9">
        <f t="shared" si="9"/>
        <v>194.75</v>
      </c>
      <c r="AC16" s="3" t="str">
        <f t="shared" si="9"/>
        <v/>
      </c>
      <c r="AD16" s="3" t="str">
        <f t="shared" si="9"/>
        <v/>
      </c>
      <c r="AE16" s="6">
        <f t="shared" si="9"/>
        <v>44838.133680555555</v>
      </c>
    </row>
    <row r="17" spans="1:31" x14ac:dyDescent="0.25">
      <c r="B17" s="18"/>
      <c r="Q17" s="2" t="str">
        <f t="shared" ref="Q17:Q19" si="10">IF(A68="","",A68)</f>
        <v>ICAP PSV Q2</v>
      </c>
      <c r="R17" s="2" t="str">
        <f t="shared" si="9"/>
        <v/>
      </c>
      <c r="S17" s="3" t="str">
        <f t="shared" si="9"/>
        <v/>
      </c>
      <c r="T17" s="4" t="str">
        <f t="shared" si="9"/>
        <v/>
      </c>
      <c r="U17" s="4" t="str">
        <f t="shared" si="9"/>
        <v/>
      </c>
      <c r="V17" s="3" t="str">
        <f t="shared" si="9"/>
        <v/>
      </c>
      <c r="W17" s="5" t="str">
        <f t="shared" si="9"/>
        <v/>
      </c>
      <c r="X17" s="5" t="str">
        <f t="shared" si="9"/>
        <v/>
      </c>
      <c r="Y17" s="5" t="str">
        <f t="shared" si="9"/>
        <v/>
      </c>
      <c r="Z17" s="4" t="str">
        <f t="shared" si="9"/>
        <v/>
      </c>
      <c r="AA17" s="5" t="str">
        <f t="shared" si="9"/>
        <v/>
      </c>
      <c r="AB17" s="9" t="str">
        <f t="shared" si="9"/>
        <v/>
      </c>
      <c r="AC17" s="3" t="str">
        <f t="shared" si="9"/>
        <v/>
      </c>
      <c r="AD17" s="3" t="str">
        <f t="shared" si="9"/>
        <v/>
      </c>
      <c r="AE17" s="6" t="str">
        <f t="shared" si="9"/>
        <v/>
      </c>
    </row>
    <row r="18" spans="1:31" x14ac:dyDescent="0.25">
      <c r="A18" s="7" t="s">
        <v>228</v>
      </c>
      <c r="B18" s="8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  <c r="I18" s="1" t="s">
        <v>8</v>
      </c>
      <c r="J18" s="1" t="s">
        <v>9</v>
      </c>
      <c r="K18" s="1" t="s">
        <v>10</v>
      </c>
      <c r="L18" s="1" t="s">
        <v>11</v>
      </c>
      <c r="M18" s="1" t="s">
        <v>12</v>
      </c>
      <c r="N18" s="1" t="s">
        <v>13</v>
      </c>
      <c r="O18" s="1" t="s">
        <v>14</v>
      </c>
      <c r="Q18" s="2" t="str">
        <f t="shared" si="10"/>
        <v>ICAP PSV Q3</v>
      </c>
      <c r="R18" s="2" t="str">
        <f t="shared" si="9"/>
        <v/>
      </c>
      <c r="S18" s="3" t="str">
        <f t="shared" si="9"/>
        <v/>
      </c>
      <c r="T18" s="4" t="str">
        <f t="shared" si="9"/>
        <v/>
      </c>
      <c r="U18" s="4" t="str">
        <f t="shared" si="9"/>
        <v/>
      </c>
      <c r="V18" s="3" t="str">
        <f t="shared" si="9"/>
        <v/>
      </c>
      <c r="W18" s="5" t="str">
        <f t="shared" si="9"/>
        <v/>
      </c>
      <c r="X18" s="5" t="str">
        <f t="shared" si="9"/>
        <v/>
      </c>
      <c r="Y18" s="5" t="str">
        <f t="shared" si="9"/>
        <v/>
      </c>
      <c r="Z18" s="4" t="str">
        <f t="shared" si="9"/>
        <v/>
      </c>
      <c r="AA18" s="5" t="str">
        <f t="shared" si="9"/>
        <v/>
      </c>
      <c r="AB18" s="9" t="str">
        <f t="shared" si="9"/>
        <v/>
      </c>
      <c r="AC18" s="3" t="str">
        <f t="shared" si="9"/>
        <v/>
      </c>
      <c r="AD18" s="3" t="str">
        <f t="shared" si="9"/>
        <v/>
      </c>
      <c r="AE18" s="6" t="str">
        <f t="shared" si="9"/>
        <v/>
      </c>
    </row>
    <row r="19" spans="1:31" x14ac:dyDescent="0.25">
      <c r="A19" s="2" t="str">
        <f>IF(A59="","",A59)</f>
        <v>PEGAS PSV Y1</v>
      </c>
      <c r="B19" s="2" t="str">
        <f t="shared" ref="B19:O19" si="11">IF(B59="","",B59)</f>
        <v>Cal-2023</v>
      </c>
      <c r="C19" s="3">
        <f t="shared" si="11"/>
        <v>0</v>
      </c>
      <c r="D19" s="4">
        <f t="shared" si="11"/>
        <v>0</v>
      </c>
      <c r="E19" s="4">
        <f t="shared" si="11"/>
        <v>0</v>
      </c>
      <c r="F19" s="3">
        <f t="shared" si="11"/>
        <v>0</v>
      </c>
      <c r="G19" s="5">
        <f t="shared" si="11"/>
        <v>0</v>
      </c>
      <c r="H19" s="5">
        <f t="shared" si="11"/>
        <v>0</v>
      </c>
      <c r="I19" s="5">
        <f t="shared" si="11"/>
        <v>0</v>
      </c>
      <c r="J19" s="4">
        <f t="shared" si="11"/>
        <v>0</v>
      </c>
      <c r="K19" s="5">
        <f t="shared" si="11"/>
        <v>0</v>
      </c>
      <c r="L19" s="9">
        <f t="shared" si="11"/>
        <v>166.99</v>
      </c>
      <c r="M19" s="3">
        <f t="shared" si="11"/>
        <v>0</v>
      </c>
      <c r="N19" s="3">
        <f t="shared" si="11"/>
        <v>0</v>
      </c>
      <c r="O19" s="6">
        <f t="shared" si="11"/>
        <v>44838.420682870368</v>
      </c>
      <c r="Q19" s="2" t="str">
        <f t="shared" si="10"/>
        <v>ICAP PSV Q4</v>
      </c>
      <c r="R19" s="2" t="str">
        <f t="shared" si="9"/>
        <v>Q4-2023</v>
      </c>
      <c r="S19" s="3" t="str">
        <f t="shared" si="9"/>
        <v/>
      </c>
      <c r="T19" s="4" t="str">
        <f t="shared" si="9"/>
        <v/>
      </c>
      <c r="U19" s="4" t="str">
        <f t="shared" si="9"/>
        <v/>
      </c>
      <c r="V19" s="3" t="str">
        <f t="shared" si="9"/>
        <v/>
      </c>
      <c r="W19" s="5" t="str">
        <f t="shared" si="9"/>
        <v/>
      </c>
      <c r="X19" s="5" t="str">
        <f t="shared" si="9"/>
        <v/>
      </c>
      <c r="Y19" s="5" t="str">
        <f t="shared" si="9"/>
        <v/>
      </c>
      <c r="Z19" s="4" t="str">
        <f t="shared" si="9"/>
        <v/>
      </c>
      <c r="AA19" s="5" t="str">
        <f t="shared" si="9"/>
        <v/>
      </c>
      <c r="AB19" s="9">
        <f t="shared" si="9"/>
        <v>183.4</v>
      </c>
      <c r="AC19" s="3" t="str">
        <f t="shared" si="9"/>
        <v/>
      </c>
      <c r="AD19" s="3" t="str">
        <f t="shared" si="9"/>
        <v/>
      </c>
      <c r="AE19" s="6">
        <f t="shared" si="9"/>
        <v>44823.00372685185</v>
      </c>
    </row>
    <row r="20" spans="1:31" x14ac:dyDescent="0.25">
      <c r="B20" s="18"/>
    </row>
    <row r="21" spans="1:31" x14ac:dyDescent="0.25">
      <c r="B21" s="18"/>
      <c r="Q21" s="7" t="s">
        <v>232</v>
      </c>
      <c r="R21" s="8" t="s">
        <v>1</v>
      </c>
      <c r="S21" s="1" t="s">
        <v>2</v>
      </c>
      <c r="T21" s="1" t="s">
        <v>3</v>
      </c>
      <c r="U21" s="1" t="s">
        <v>4</v>
      </c>
      <c r="V21" s="1" t="s">
        <v>5</v>
      </c>
      <c r="W21" s="1" t="s">
        <v>6</v>
      </c>
      <c r="X21" s="1" t="s">
        <v>7</v>
      </c>
      <c r="Y21" s="1" t="s">
        <v>8</v>
      </c>
      <c r="Z21" s="1" t="s">
        <v>9</v>
      </c>
      <c r="AA21" s="1" t="s">
        <v>10</v>
      </c>
      <c r="AB21" s="1" t="s">
        <v>11</v>
      </c>
      <c r="AC21" s="1" t="s">
        <v>12</v>
      </c>
      <c r="AD21" s="1" t="s">
        <v>13</v>
      </c>
      <c r="AE21" s="1" t="s">
        <v>14</v>
      </c>
    </row>
    <row r="22" spans="1:31" x14ac:dyDescent="0.25">
      <c r="Q22" s="2" t="str">
        <f>IF(A71="","",A71)</f>
        <v>ICAP PSV S1</v>
      </c>
      <c r="R22" s="2" t="str">
        <f t="shared" ref="R22:AE22" si="12">IF(B71="","",B71)</f>
        <v>Sum-2023</v>
      </c>
      <c r="S22" s="3" t="str">
        <f t="shared" si="12"/>
        <v/>
      </c>
      <c r="T22" s="4" t="str">
        <f t="shared" si="12"/>
        <v/>
      </c>
      <c r="U22" s="4" t="str">
        <f t="shared" si="12"/>
        <v/>
      </c>
      <c r="V22" s="3" t="str">
        <f t="shared" si="12"/>
        <v/>
      </c>
      <c r="W22" s="5" t="str">
        <f t="shared" si="12"/>
        <v/>
      </c>
      <c r="X22" s="5" t="str">
        <f t="shared" si="12"/>
        <v/>
      </c>
      <c r="Y22" s="5" t="str">
        <f t="shared" si="12"/>
        <v/>
      </c>
      <c r="Z22" s="4" t="str">
        <f t="shared" si="12"/>
        <v/>
      </c>
      <c r="AA22" s="5" t="str">
        <f t="shared" si="12"/>
        <v/>
      </c>
      <c r="AB22" s="9">
        <f t="shared" si="12"/>
        <v>162.85</v>
      </c>
      <c r="AC22" s="3" t="str">
        <f t="shared" si="12"/>
        <v/>
      </c>
      <c r="AD22" s="3" t="str">
        <f t="shared" si="12"/>
        <v/>
      </c>
      <c r="AE22" s="6">
        <f t="shared" si="12"/>
        <v>44787.003796296296</v>
      </c>
    </row>
    <row r="23" spans="1:31" x14ac:dyDescent="0.25">
      <c r="Q23" s="2" t="str">
        <f>IF(A72="","",A72)</f>
        <v>ICAP PSV S2</v>
      </c>
      <c r="R23" s="2" t="str">
        <f t="shared" ref="R23:AE23" si="13">IF(B72="","",B72)</f>
        <v/>
      </c>
      <c r="S23" s="3" t="str">
        <f t="shared" si="13"/>
        <v/>
      </c>
      <c r="T23" s="4" t="str">
        <f t="shared" si="13"/>
        <v/>
      </c>
      <c r="U23" s="4" t="str">
        <f t="shared" si="13"/>
        <v/>
      </c>
      <c r="V23" s="3" t="str">
        <f t="shared" si="13"/>
        <v/>
      </c>
      <c r="W23" s="5" t="str">
        <f t="shared" si="13"/>
        <v/>
      </c>
      <c r="X23" s="5" t="str">
        <f t="shared" si="13"/>
        <v/>
      </c>
      <c r="Y23" s="5" t="str">
        <f t="shared" si="13"/>
        <v/>
      </c>
      <c r="Z23" s="4" t="str">
        <f t="shared" si="13"/>
        <v/>
      </c>
      <c r="AA23" s="5" t="str">
        <f t="shared" si="13"/>
        <v/>
      </c>
      <c r="AB23" s="9" t="str">
        <f t="shared" si="13"/>
        <v/>
      </c>
      <c r="AC23" s="3" t="str">
        <f t="shared" si="13"/>
        <v/>
      </c>
      <c r="AD23" s="3" t="str">
        <f t="shared" si="13"/>
        <v/>
      </c>
      <c r="AE23" s="6" t="str">
        <f t="shared" si="13"/>
        <v/>
      </c>
    </row>
    <row r="24" spans="1:31" x14ac:dyDescent="0.25">
      <c r="R24" s="18"/>
    </row>
    <row r="25" spans="1:31" x14ac:dyDescent="0.25">
      <c r="Q25" s="7" t="s">
        <v>233</v>
      </c>
      <c r="R25" s="8" t="s">
        <v>1</v>
      </c>
      <c r="S25" s="1" t="s">
        <v>2</v>
      </c>
      <c r="T25" s="1" t="s">
        <v>3</v>
      </c>
      <c r="U25" s="1" t="s">
        <v>4</v>
      </c>
      <c r="V25" s="1" t="s">
        <v>5</v>
      </c>
      <c r="W25" s="1" t="s">
        <v>6</v>
      </c>
      <c r="X25" s="1" t="s">
        <v>7</v>
      </c>
      <c r="Y25" s="1" t="s">
        <v>8</v>
      </c>
      <c r="Z25" s="1" t="s">
        <v>9</v>
      </c>
      <c r="AA25" s="1" t="s">
        <v>10</v>
      </c>
      <c r="AB25" s="1" t="s">
        <v>11</v>
      </c>
      <c r="AC25" s="1" t="s">
        <v>12</v>
      </c>
      <c r="AD25" s="1" t="s">
        <v>13</v>
      </c>
      <c r="AE25" s="1" t="s">
        <v>14</v>
      </c>
    </row>
    <row r="26" spans="1:31" x14ac:dyDescent="0.25">
      <c r="Q26" s="2" t="str">
        <f>IF(A73="","",A73)</f>
        <v>ICAP PSV Y1</v>
      </c>
      <c r="R26" s="2" t="str">
        <f t="shared" ref="R26:AE26" si="14">IF(B73="","",B73)</f>
        <v>Cal-2023</v>
      </c>
      <c r="S26" s="3" t="str">
        <f t="shared" si="14"/>
        <v/>
      </c>
      <c r="T26" s="4" t="str">
        <f t="shared" si="14"/>
        <v/>
      </c>
      <c r="U26" s="4" t="str">
        <f t="shared" si="14"/>
        <v/>
      </c>
      <c r="V26" s="3" t="str">
        <f t="shared" si="14"/>
        <v/>
      </c>
      <c r="W26" s="5" t="str">
        <f t="shared" si="14"/>
        <v/>
      </c>
      <c r="X26" s="5" t="str">
        <f t="shared" si="14"/>
        <v/>
      </c>
      <c r="Y26" s="5" t="str">
        <f t="shared" si="14"/>
        <v/>
      </c>
      <c r="Z26" s="4" t="str">
        <f t="shared" si="14"/>
        <v/>
      </c>
      <c r="AA26" s="5" t="str">
        <f t="shared" si="14"/>
        <v/>
      </c>
      <c r="AB26" s="9" t="str">
        <f t="shared" si="14"/>
        <v/>
      </c>
      <c r="AC26" s="3" t="str">
        <f t="shared" si="14"/>
        <v/>
      </c>
      <c r="AD26" s="3" t="str">
        <f t="shared" si="14"/>
        <v/>
      </c>
      <c r="AE26" s="6">
        <f t="shared" si="14"/>
        <v>44637.003634259258</v>
      </c>
    </row>
    <row r="27" spans="1:31" x14ac:dyDescent="0.25">
      <c r="Q27" s="2" t="str">
        <f>IF(A74="","",A74)</f>
        <v>ICAP PSV Y2</v>
      </c>
      <c r="R27" s="2" t="str">
        <f t="shared" ref="R27:AE27" si="15">IF(B74="","",B74)</f>
        <v/>
      </c>
      <c r="S27" s="3" t="str">
        <f t="shared" si="15"/>
        <v/>
      </c>
      <c r="T27" s="4" t="str">
        <f t="shared" si="15"/>
        <v/>
      </c>
      <c r="U27" s="4" t="str">
        <f t="shared" si="15"/>
        <v/>
      </c>
      <c r="V27" s="3" t="str">
        <f t="shared" si="15"/>
        <v/>
      </c>
      <c r="W27" s="5" t="str">
        <f t="shared" si="15"/>
        <v/>
      </c>
      <c r="X27" s="5" t="str">
        <f t="shared" si="15"/>
        <v/>
      </c>
      <c r="Y27" s="5" t="str">
        <f t="shared" si="15"/>
        <v/>
      </c>
      <c r="Z27" s="4" t="str">
        <f t="shared" si="15"/>
        <v/>
      </c>
      <c r="AA27" s="5" t="str">
        <f t="shared" si="15"/>
        <v/>
      </c>
      <c r="AB27" s="9" t="str">
        <f t="shared" si="15"/>
        <v/>
      </c>
      <c r="AC27" s="3" t="str">
        <f t="shared" si="15"/>
        <v/>
      </c>
      <c r="AD27" s="3" t="str">
        <f t="shared" si="15"/>
        <v/>
      </c>
      <c r="AE27" s="6" t="str">
        <f t="shared" si="15"/>
        <v/>
      </c>
    </row>
    <row r="49" spans="1:79" x14ac:dyDescent="0.25">
      <c r="A49" s="13" t="s">
        <v>246</v>
      </c>
    </row>
    <row r="50" spans="1:79" x14ac:dyDescent="0.25">
      <c r="A50" s="13" t="str">
        <f>_xll.MontelQuote(A51,B50)</f>
        <v>Last update: 04/10/2022 14:02:22</v>
      </c>
      <c r="B50" s="20" t="s">
        <v>1</v>
      </c>
      <c r="C50" s="12" t="s">
        <v>2</v>
      </c>
      <c r="D50" s="12" t="s">
        <v>3</v>
      </c>
      <c r="E50" s="12" t="s">
        <v>4</v>
      </c>
      <c r="F50" s="12" t="s">
        <v>5</v>
      </c>
      <c r="G50" s="12" t="s">
        <v>6</v>
      </c>
      <c r="H50" s="12" t="s">
        <v>7</v>
      </c>
      <c r="I50" s="12" t="s">
        <v>8</v>
      </c>
      <c r="J50" s="12" t="s">
        <v>9</v>
      </c>
      <c r="K50" s="12" t="s">
        <v>10</v>
      </c>
      <c r="L50" s="12" t="s">
        <v>11</v>
      </c>
      <c r="M50" s="12" t="s">
        <v>12</v>
      </c>
      <c r="N50" s="12" t="s">
        <v>13</v>
      </c>
      <c r="O50" s="19" t="s">
        <v>14</v>
      </c>
      <c r="R50" s="20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9"/>
      <c r="AH50" s="20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9"/>
      <c r="AX50" s="20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9"/>
      <c r="BN50" s="20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9"/>
    </row>
    <row r="51" spans="1:79" x14ac:dyDescent="0.25">
      <c r="A51" s="13" t="s">
        <v>698</v>
      </c>
      <c r="B51" s="20" t="s">
        <v>544</v>
      </c>
      <c r="C51" s="12">
        <v>1</v>
      </c>
      <c r="D51" s="12">
        <v>158.01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164.81700000000001</v>
      </c>
      <c r="M51" s="12">
        <v>0</v>
      </c>
      <c r="N51" s="12">
        <v>0</v>
      </c>
      <c r="O51" s="19">
        <v>44838.584814814814</v>
      </c>
      <c r="AH51" s="20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9"/>
      <c r="AX51" s="20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9"/>
      <c r="BN51" s="20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9"/>
    </row>
    <row r="52" spans="1:79" x14ac:dyDescent="0.25">
      <c r="A52" s="13" t="s">
        <v>699</v>
      </c>
      <c r="B52" s="20" t="s">
        <v>545</v>
      </c>
      <c r="C52" s="12">
        <v>2</v>
      </c>
      <c r="D52" s="12">
        <v>161.565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174.66900000000001</v>
      </c>
      <c r="M52" s="12">
        <v>0</v>
      </c>
      <c r="N52" s="12">
        <v>0</v>
      </c>
      <c r="O52" s="19">
        <v>44838.583622685182</v>
      </c>
      <c r="AH52" s="20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9"/>
      <c r="AX52" s="20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9"/>
      <c r="BN52" s="20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9"/>
    </row>
    <row r="53" spans="1:79" x14ac:dyDescent="0.25">
      <c r="A53" s="13" t="s">
        <v>700</v>
      </c>
      <c r="B53" s="20" t="s">
        <v>546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176.80500000000001</v>
      </c>
      <c r="M53" s="12">
        <v>0</v>
      </c>
      <c r="N53" s="12">
        <v>0</v>
      </c>
      <c r="O53" s="19">
        <v>44838.420682870368</v>
      </c>
      <c r="AH53" s="20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9"/>
      <c r="AX53" s="20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9"/>
      <c r="BN53" s="20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9"/>
    </row>
    <row r="54" spans="1:79" x14ac:dyDescent="0.25">
      <c r="A54" s="13" t="s">
        <v>701</v>
      </c>
      <c r="B54" s="20" t="s">
        <v>537</v>
      </c>
      <c r="C54" s="12">
        <v>3</v>
      </c>
      <c r="D54" s="12">
        <v>168.17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176.24600000000001</v>
      </c>
      <c r="M54" s="12">
        <v>0</v>
      </c>
      <c r="N54" s="12">
        <v>0</v>
      </c>
      <c r="O54" s="19">
        <v>44838.584826388891</v>
      </c>
      <c r="AH54" s="20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9"/>
      <c r="AX54" s="20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9"/>
      <c r="BN54" s="20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9"/>
    </row>
    <row r="55" spans="1:79" x14ac:dyDescent="0.25">
      <c r="A55" s="13" t="s">
        <v>702</v>
      </c>
      <c r="B55" s="20" t="s">
        <v>547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163.93199999999999</v>
      </c>
      <c r="M55" s="12">
        <v>0</v>
      </c>
      <c r="N55" s="12">
        <v>0</v>
      </c>
      <c r="O55" s="19">
        <v>44838.420682870368</v>
      </c>
      <c r="AH55" s="20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9"/>
      <c r="AX55" s="20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9"/>
      <c r="BN55" s="20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9"/>
    </row>
    <row r="56" spans="1:79" x14ac:dyDescent="0.25">
      <c r="A56" s="13" t="s">
        <v>703</v>
      </c>
      <c r="B56" s="20" t="s">
        <v>548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163.482</v>
      </c>
      <c r="M56" s="12">
        <v>0</v>
      </c>
      <c r="N56" s="12">
        <v>0</v>
      </c>
      <c r="O56" s="19">
        <v>44838.420682870368</v>
      </c>
      <c r="AH56" s="20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9"/>
      <c r="AX56" s="20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9"/>
      <c r="BN56" s="20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9"/>
    </row>
    <row r="57" spans="1:79" x14ac:dyDescent="0.25">
      <c r="A57" s="13" t="s">
        <v>704</v>
      </c>
      <c r="B57" s="20" t="s">
        <v>536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163.70599999999999</v>
      </c>
      <c r="M57" s="12">
        <v>0</v>
      </c>
      <c r="N57" s="12">
        <v>0</v>
      </c>
      <c r="O57" s="19">
        <v>44838.420682870368</v>
      </c>
      <c r="AH57" s="20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9"/>
      <c r="AX57" s="20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9"/>
      <c r="BN57" s="20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9"/>
    </row>
    <row r="58" spans="1:79" x14ac:dyDescent="0.25">
      <c r="A58" s="13" t="s">
        <v>705</v>
      </c>
      <c r="B58" s="20" t="s">
        <v>538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161.41</v>
      </c>
      <c r="M58" s="12">
        <v>0</v>
      </c>
      <c r="N58" s="12">
        <v>0</v>
      </c>
      <c r="O58" s="19">
        <v>44838.420682870368</v>
      </c>
      <c r="AH58" s="20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9"/>
      <c r="AX58" s="20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9"/>
      <c r="BN58" s="20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9"/>
    </row>
    <row r="59" spans="1:79" x14ac:dyDescent="0.25">
      <c r="A59" s="13" t="s">
        <v>706</v>
      </c>
      <c r="B59" s="20" t="s">
        <v>535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166.99</v>
      </c>
      <c r="M59" s="12">
        <v>0</v>
      </c>
      <c r="N59" s="12">
        <v>0</v>
      </c>
      <c r="O59" s="19">
        <v>44838.420682870368</v>
      </c>
      <c r="AH59" s="20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9"/>
      <c r="AX59" s="20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9"/>
      <c r="BN59" s="20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9"/>
    </row>
    <row r="60" spans="1:79" x14ac:dyDescent="0.25">
      <c r="A60" s="13" t="s">
        <v>366</v>
      </c>
      <c r="B60" s="20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9"/>
      <c r="R60" s="18"/>
      <c r="AE60" s="22"/>
      <c r="AH60" s="20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9"/>
      <c r="AX60" s="20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9"/>
      <c r="BN60" s="20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9"/>
    </row>
    <row r="61" spans="1:79" x14ac:dyDescent="0.25">
      <c r="A61" s="13" t="s">
        <v>367</v>
      </c>
      <c r="B61" s="20" t="s">
        <v>544</v>
      </c>
      <c r="C61" s="12"/>
      <c r="D61" s="12"/>
      <c r="E61" s="12"/>
      <c r="F61" s="12"/>
      <c r="G61" s="12">
        <v>162.4</v>
      </c>
      <c r="H61" s="12">
        <v>162.4</v>
      </c>
      <c r="I61" s="12">
        <v>162.4</v>
      </c>
      <c r="J61" s="12">
        <v>162.4</v>
      </c>
      <c r="K61" s="12">
        <v>0</v>
      </c>
      <c r="L61" s="12">
        <v>162.4</v>
      </c>
      <c r="M61" s="12"/>
      <c r="N61" s="12"/>
      <c r="O61" s="19">
        <v>44838.515289351853</v>
      </c>
      <c r="R61" s="18"/>
      <c r="AE61" s="22"/>
      <c r="AH61" s="20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9"/>
      <c r="AX61" s="20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9"/>
      <c r="BN61" s="20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9"/>
    </row>
    <row r="62" spans="1:79" x14ac:dyDescent="0.25">
      <c r="A62" s="13" t="s">
        <v>368</v>
      </c>
      <c r="B62" s="20" t="s">
        <v>545</v>
      </c>
      <c r="C62" s="12"/>
      <c r="D62" s="12"/>
      <c r="E62" s="12"/>
      <c r="F62" s="12"/>
      <c r="G62" s="12"/>
      <c r="H62" s="12"/>
      <c r="I62" s="12"/>
      <c r="J62" s="12"/>
      <c r="K62" s="12"/>
      <c r="L62" s="12">
        <v>217</v>
      </c>
      <c r="M62" s="12"/>
      <c r="N62" s="12"/>
      <c r="O62" s="19">
        <v>44816.00372685185</v>
      </c>
      <c r="R62" s="18"/>
      <c r="AE62" s="22"/>
      <c r="AH62" s="20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9"/>
      <c r="AX62" s="20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9"/>
      <c r="BN62" s="20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9"/>
    </row>
    <row r="63" spans="1:79" x14ac:dyDescent="0.25">
      <c r="A63" s="13" t="s">
        <v>369</v>
      </c>
      <c r="B63" s="20" t="s">
        <v>546</v>
      </c>
      <c r="C63" s="12"/>
      <c r="D63" s="12"/>
      <c r="E63" s="12"/>
      <c r="F63" s="12"/>
      <c r="G63" s="12"/>
      <c r="H63" s="12"/>
      <c r="I63" s="12"/>
      <c r="J63" s="12"/>
      <c r="K63" s="12"/>
      <c r="L63" s="12">
        <v>201.2</v>
      </c>
      <c r="M63" s="12"/>
      <c r="N63" s="12"/>
      <c r="O63" s="19">
        <v>44834.139502314814</v>
      </c>
      <c r="R63" s="18"/>
      <c r="AE63" s="22"/>
      <c r="AH63" s="20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9"/>
      <c r="AX63" s="20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9"/>
      <c r="BN63" s="20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9"/>
    </row>
    <row r="64" spans="1:79" x14ac:dyDescent="0.25">
      <c r="A64" s="13" t="s">
        <v>370</v>
      </c>
      <c r="B64" s="20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9"/>
      <c r="R64" s="18"/>
      <c r="AE64" s="22"/>
      <c r="AH64" s="20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9"/>
      <c r="AX64" s="20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9"/>
      <c r="BN64" s="20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9"/>
    </row>
    <row r="65" spans="1:79" x14ac:dyDescent="0.25">
      <c r="A65" s="13" t="s">
        <v>371</v>
      </c>
      <c r="B65" s="20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9"/>
      <c r="AH65" s="20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9"/>
      <c r="AX65" s="20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9"/>
      <c r="BN65" s="20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9"/>
    </row>
    <row r="66" spans="1:79" x14ac:dyDescent="0.25">
      <c r="A66" s="13" t="s">
        <v>372</v>
      </c>
      <c r="B66" s="20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9"/>
      <c r="R66" s="20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9"/>
      <c r="AH66" s="20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9"/>
      <c r="AX66" s="20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9"/>
      <c r="BN66" s="20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9"/>
    </row>
    <row r="67" spans="1:79" x14ac:dyDescent="0.25">
      <c r="A67" s="13" t="s">
        <v>373</v>
      </c>
      <c r="B67" s="20" t="s">
        <v>537</v>
      </c>
      <c r="C67" s="12"/>
      <c r="D67" s="12"/>
      <c r="E67" s="12"/>
      <c r="F67" s="12"/>
      <c r="G67" s="12"/>
      <c r="H67" s="12"/>
      <c r="I67" s="12"/>
      <c r="J67" s="12"/>
      <c r="K67" s="12"/>
      <c r="L67" s="12">
        <v>194.75</v>
      </c>
      <c r="M67" s="12"/>
      <c r="N67" s="12"/>
      <c r="O67" s="19">
        <v>44838.133680555555</v>
      </c>
      <c r="R67" s="20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9"/>
      <c r="AH67" s="20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9"/>
      <c r="AX67" s="20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9"/>
      <c r="BN67" s="20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9"/>
    </row>
    <row r="68" spans="1:79" x14ac:dyDescent="0.25">
      <c r="A68" s="13" t="s">
        <v>374</v>
      </c>
      <c r="B68" s="20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9"/>
      <c r="R68" s="20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9"/>
      <c r="AH68" s="20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9"/>
      <c r="AX68" s="20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9"/>
      <c r="BN68" s="20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9"/>
    </row>
    <row r="69" spans="1:79" x14ac:dyDescent="0.25">
      <c r="A69" s="13" t="s">
        <v>375</v>
      </c>
      <c r="B69" s="20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9"/>
      <c r="R69" s="20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9"/>
      <c r="AH69" s="20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9"/>
      <c r="AX69" s="20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9"/>
      <c r="BN69" s="20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9"/>
    </row>
    <row r="70" spans="1:79" x14ac:dyDescent="0.25">
      <c r="A70" s="13" t="s">
        <v>376</v>
      </c>
      <c r="B70" s="20" t="s">
        <v>549</v>
      </c>
      <c r="C70" s="12"/>
      <c r="D70" s="12"/>
      <c r="E70" s="12"/>
      <c r="F70" s="12"/>
      <c r="G70" s="12"/>
      <c r="H70" s="12"/>
      <c r="I70" s="12"/>
      <c r="J70" s="12"/>
      <c r="K70" s="12"/>
      <c r="L70" s="12">
        <v>183.4</v>
      </c>
      <c r="M70" s="12"/>
      <c r="N70" s="12"/>
      <c r="O70" s="19">
        <v>44823.00372685185</v>
      </c>
      <c r="R70" s="20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9"/>
      <c r="AH70" s="20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9"/>
      <c r="AX70" s="20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9"/>
      <c r="BN70" s="20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9"/>
    </row>
    <row r="71" spans="1:79" x14ac:dyDescent="0.25">
      <c r="A71" s="13" t="s">
        <v>377</v>
      </c>
      <c r="B71" s="20" t="s">
        <v>536</v>
      </c>
      <c r="C71" s="12"/>
      <c r="D71" s="12"/>
      <c r="E71" s="12"/>
      <c r="F71" s="12"/>
      <c r="G71" s="12"/>
      <c r="H71" s="12"/>
      <c r="I71" s="12"/>
      <c r="J71" s="12"/>
      <c r="K71" s="12"/>
      <c r="L71" s="12">
        <v>162.85</v>
      </c>
      <c r="M71" s="12"/>
      <c r="N71" s="12"/>
      <c r="O71" s="19">
        <v>44787.003796296296</v>
      </c>
      <c r="R71" s="20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9"/>
      <c r="AH71" s="20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9"/>
      <c r="AX71" s="20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9"/>
      <c r="BN71" s="20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9"/>
    </row>
    <row r="72" spans="1:79" x14ac:dyDescent="0.25">
      <c r="A72" s="13" t="s">
        <v>378</v>
      </c>
      <c r="B72" s="20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9"/>
      <c r="R72" s="20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9"/>
      <c r="AH72" s="20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9"/>
      <c r="AX72" s="20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9"/>
      <c r="BN72" s="20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9"/>
    </row>
    <row r="73" spans="1:79" x14ac:dyDescent="0.25">
      <c r="A73" s="13" t="s">
        <v>379</v>
      </c>
      <c r="B73" s="20" t="s">
        <v>535</v>
      </c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9">
        <v>44637.003634259258</v>
      </c>
      <c r="R73" s="20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9"/>
      <c r="AH73" s="20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9"/>
      <c r="AX73" s="20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9"/>
      <c r="BN73" s="20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9"/>
    </row>
    <row r="74" spans="1:79" x14ac:dyDescent="0.25">
      <c r="A74" s="13" t="s">
        <v>380</v>
      </c>
      <c r="B74" s="20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9"/>
      <c r="R74" s="20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9"/>
      <c r="AH74" s="20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9"/>
      <c r="AX74" s="20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9"/>
      <c r="BN74" s="20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9"/>
    </row>
    <row r="75" spans="1:79" x14ac:dyDescent="0.25">
      <c r="B75" s="20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9"/>
      <c r="R75" s="20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9"/>
      <c r="AH75" s="20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9"/>
      <c r="AX75" s="20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9"/>
      <c r="BN75" s="20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9"/>
    </row>
    <row r="76" spans="1:79" x14ac:dyDescent="0.25">
      <c r="B76" s="20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9"/>
      <c r="R76" s="20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9"/>
      <c r="AH76" s="20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9"/>
      <c r="AX76" s="20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9"/>
      <c r="BN76" s="20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9"/>
    </row>
    <row r="77" spans="1:79" x14ac:dyDescent="0.25">
      <c r="B77" s="20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9"/>
      <c r="R77" s="20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9"/>
      <c r="AH77" s="20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9"/>
      <c r="AX77" s="20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9"/>
      <c r="BN77" s="20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9"/>
    </row>
    <row r="78" spans="1:79" x14ac:dyDescent="0.25">
      <c r="B78" s="20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9"/>
      <c r="R78" s="20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9"/>
      <c r="AH78" s="20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9"/>
      <c r="AX78" s="20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9"/>
      <c r="BN78" s="20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9"/>
    </row>
  </sheetData>
  <conditionalFormatting sqref="K17">
    <cfRule type="iconSet" priority="58">
      <iconSet iconSet="3Arrows">
        <cfvo type="percent" val="0"/>
        <cfvo type="num" val="0"/>
        <cfvo type="num" val="0" gte="0"/>
      </iconSet>
    </cfRule>
    <cfRule type="cellIs" dxfId="9" priority="59" operator="greaterThan">
      <formula>0</formula>
    </cfRule>
    <cfRule type="cellIs" dxfId="8" priority="60" operator="lessThan">
      <formula>0</formula>
    </cfRule>
  </conditionalFormatting>
  <conditionalFormatting sqref="K20:K21">
    <cfRule type="iconSet" priority="55">
      <iconSet iconSet="3Arrows">
        <cfvo type="percent" val="0"/>
        <cfvo type="num" val="0"/>
        <cfvo type="num" val="0" gte="0"/>
      </iconSet>
    </cfRule>
    <cfRule type="cellIs" dxfId="7" priority="56" operator="greaterThan">
      <formula>0</formula>
    </cfRule>
    <cfRule type="cellIs" dxfId="6" priority="57" operator="lessThan">
      <formula>0</formula>
    </cfRule>
  </conditionalFormatting>
  <conditionalFormatting sqref="AA24">
    <cfRule type="iconSet" priority="46">
      <iconSet iconSet="3Arrows">
        <cfvo type="percent" val="0"/>
        <cfvo type="num" val="0"/>
        <cfvo type="num" val="0" gte="0"/>
      </iconSet>
    </cfRule>
    <cfRule type="cellIs" dxfId="5" priority="47" operator="greaterThan">
      <formula>0</formula>
    </cfRule>
    <cfRule type="cellIs" dxfId="4" priority="48" operator="lessThan">
      <formula>0</formula>
    </cfRule>
  </conditionalFormatting>
  <conditionalFormatting sqref="AA24">
    <cfRule type="iconSet" priority="40">
      <iconSet iconSet="3Arrows">
        <cfvo type="percent" val="0"/>
        <cfvo type="num" val="0"/>
        <cfvo type="num" val="0" gte="0"/>
      </iconSet>
    </cfRule>
    <cfRule type="cellIs" dxfId="3" priority="41" operator="greaterThan">
      <formula>0</formula>
    </cfRule>
    <cfRule type="cellIs" dxfId="2" priority="42" operator="lessThan">
      <formula>0</formula>
    </cfRule>
  </conditionalFormatting>
  <conditionalFormatting sqref="AA6">
    <cfRule type="iconSet" priority="118">
      <iconSet iconSet="3Arrows">
        <cfvo type="percent" val="0"/>
        <cfvo type="num" val="0"/>
        <cfvo type="num" val="0" gte="0"/>
      </iconSet>
    </cfRule>
    <cfRule type="cellIs" dxfId="1" priority="119" operator="greaterThan">
      <formula>0</formula>
    </cfRule>
    <cfRule type="cellIs" dxfId="0" priority="120" operator="lessThan">
      <formula>0</formula>
    </cfRule>
  </conditionalFormatting>
  <pageMargins left="0.7" right="0.7" top="0.75" bottom="0.75" header="0.3" footer="0.3"/>
  <customProperties>
    <customPr name="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L74"/>
  <sheetViews>
    <sheetView workbookViewId="0"/>
  </sheetViews>
  <sheetFormatPr defaultRowHeight="15" x14ac:dyDescent="0.25"/>
  <cols>
    <col min="1" max="1" width="30.140625" style="13" bestFit="1" customWidth="1"/>
    <col min="2" max="2" width="13.85546875" style="13" bestFit="1" customWidth="1"/>
    <col min="3" max="3" width="7.42578125" style="13" bestFit="1" customWidth="1"/>
    <col min="4" max="4" width="6" style="13" bestFit="1" customWidth="1"/>
    <col min="5" max="5" width="7" style="13" bestFit="1" customWidth="1"/>
    <col min="6" max="6" width="7.7109375" style="13" bestFit="1" customWidth="1"/>
    <col min="7" max="7" width="5.85546875" style="13" bestFit="1" customWidth="1"/>
    <col min="8" max="8" width="7" style="13" bestFit="1" customWidth="1"/>
    <col min="9" max="9" width="6" style="13" bestFit="1" customWidth="1"/>
    <col min="10" max="10" width="7" style="13" bestFit="1" customWidth="1"/>
    <col min="11" max="11" width="7.5703125" style="13" bestFit="1" customWidth="1"/>
    <col min="12" max="12" width="9.85546875" style="13" bestFit="1" customWidth="1"/>
    <col min="13" max="13" width="7.42578125" style="13" bestFit="1" customWidth="1"/>
    <col min="14" max="14" width="7" style="13" bestFit="1" customWidth="1"/>
    <col min="15" max="15" width="15.85546875" style="13" bestFit="1" customWidth="1"/>
    <col min="16" max="16384" width="9.140625" style="13"/>
  </cols>
  <sheetData>
    <row r="1" spans="1:15" x14ac:dyDescent="0.25">
      <c r="A1" s="23" t="s">
        <v>239</v>
      </c>
    </row>
    <row r="3" spans="1:15" s="16" customFormat="1" x14ac:dyDescent="0.25">
      <c r="A3" s="16" t="str">
        <f>A50</f>
        <v>Last update: 04/10/2022 14:02:22</v>
      </c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x14ac:dyDescent="0.25">
      <c r="A4" s="7" t="s">
        <v>522</v>
      </c>
      <c r="B4" s="8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</row>
    <row r="5" spans="1:15" x14ac:dyDescent="0.25">
      <c r="A5" s="2" t="str">
        <f t="shared" ref="A5:O5" si="0">IF(A51="","",A51)</f>
        <v>PEGAS PEG DA</v>
      </c>
      <c r="B5" s="2" t="str">
        <f t="shared" si="0"/>
        <v>DA</v>
      </c>
      <c r="C5" s="3">
        <f t="shared" si="0"/>
        <v>2000</v>
      </c>
      <c r="D5" s="4">
        <f t="shared" si="0"/>
        <v>97</v>
      </c>
      <c r="E5" s="4">
        <f t="shared" si="0"/>
        <v>98</v>
      </c>
      <c r="F5" s="3">
        <f t="shared" si="0"/>
        <v>480</v>
      </c>
      <c r="G5" s="5">
        <f t="shared" si="0"/>
        <v>98</v>
      </c>
      <c r="H5" s="5">
        <f t="shared" si="0"/>
        <v>103</v>
      </c>
      <c r="I5" s="5">
        <f t="shared" si="0"/>
        <v>95</v>
      </c>
      <c r="J5" s="4">
        <f t="shared" si="0"/>
        <v>100</v>
      </c>
      <c r="K5" s="5">
        <f t="shared" si="0"/>
        <v>-10.975</v>
      </c>
      <c r="L5" s="9">
        <f t="shared" si="0"/>
        <v>90.581000000000003</v>
      </c>
      <c r="M5" s="3">
        <f t="shared" si="0"/>
        <v>760</v>
      </c>
      <c r="N5" s="3">
        <f t="shared" si="0"/>
        <v>86000</v>
      </c>
      <c r="O5" s="6">
        <f t="shared" si="0"/>
        <v>44838.584872685184</v>
      </c>
    </row>
    <row r="6" spans="1:15" x14ac:dyDescent="0.25">
      <c r="A6" s="2" t="str">
        <f t="shared" ref="A6" si="1">IF(A52="","",A52)</f>
        <v>PEGAS PEG DA EGSI</v>
      </c>
      <c r="B6" s="2" t="str">
        <f t="shared" ref="B6:O8" si="2">IF(B52="","",B52)</f>
        <v>EGSI DA</v>
      </c>
      <c r="C6" s="3" t="str">
        <f t="shared" si="2"/>
        <v/>
      </c>
      <c r="D6" s="4" t="str">
        <f t="shared" si="2"/>
        <v/>
      </c>
      <c r="E6" s="4" t="str">
        <f t="shared" si="2"/>
        <v/>
      </c>
      <c r="F6" s="3" t="str">
        <f t="shared" si="2"/>
        <v/>
      </c>
      <c r="G6" s="5" t="str">
        <f t="shared" si="2"/>
        <v/>
      </c>
      <c r="H6" s="5" t="str">
        <f t="shared" si="2"/>
        <v/>
      </c>
      <c r="I6" s="5" t="str">
        <f t="shared" si="2"/>
        <v/>
      </c>
      <c r="J6" s="4" t="str">
        <f t="shared" si="2"/>
        <v/>
      </c>
      <c r="K6" s="5" t="str">
        <f t="shared" si="2"/>
        <v/>
      </c>
      <c r="L6" s="9">
        <f t="shared" si="2"/>
        <v>88.97</v>
      </c>
      <c r="M6" s="3" t="str">
        <f t="shared" si="2"/>
        <v/>
      </c>
      <c r="N6" s="3" t="str">
        <f t="shared" si="2"/>
        <v/>
      </c>
      <c r="O6" s="6">
        <f t="shared" si="2"/>
        <v>44838.294756944444</v>
      </c>
    </row>
    <row r="7" spans="1:15" x14ac:dyDescent="0.25">
      <c r="A7" s="2" t="str">
        <f t="shared" ref="A7" si="3">IF(A53="","",A53)</f>
        <v>PEGAS PEG Saturday</v>
      </c>
      <c r="B7" s="2" t="str">
        <f t="shared" si="2"/>
        <v>Saturday</v>
      </c>
      <c r="C7" s="3">
        <f t="shared" si="2"/>
        <v>2000</v>
      </c>
      <c r="D7" s="4">
        <f t="shared" si="2"/>
        <v>63</v>
      </c>
      <c r="E7" s="4">
        <f t="shared" si="2"/>
        <v>73.974999999999994</v>
      </c>
      <c r="F7" s="3">
        <f t="shared" si="2"/>
        <v>2000</v>
      </c>
      <c r="G7" s="5">
        <f t="shared" si="2"/>
        <v>75</v>
      </c>
      <c r="H7" s="5">
        <f t="shared" si="2"/>
        <v>75</v>
      </c>
      <c r="I7" s="5">
        <f t="shared" si="2"/>
        <v>69</v>
      </c>
      <c r="J7" s="4">
        <f t="shared" si="2"/>
        <v>69</v>
      </c>
      <c r="K7" s="5">
        <f t="shared" si="2"/>
        <v>-27</v>
      </c>
      <c r="L7" s="9">
        <f t="shared" si="2"/>
        <v>67.75</v>
      </c>
      <c r="M7" s="3">
        <f t="shared" si="2"/>
        <v>1270</v>
      </c>
      <c r="N7" s="3">
        <f t="shared" si="2"/>
        <v>9270</v>
      </c>
      <c r="O7" s="6">
        <f t="shared" si="2"/>
        <v>44838.294745370367</v>
      </c>
    </row>
    <row r="8" spans="1:15" x14ac:dyDescent="0.25">
      <c r="A8" s="2" t="str">
        <f t="shared" ref="A8" si="4">IF(A54="","",A54)</f>
        <v>PEGAS PEG Sunday</v>
      </c>
      <c r="B8" s="2" t="str">
        <f t="shared" si="2"/>
        <v>Sunday</v>
      </c>
      <c r="C8" s="3" t="str">
        <f t="shared" si="2"/>
        <v/>
      </c>
      <c r="D8" s="4" t="str">
        <f t="shared" si="2"/>
        <v/>
      </c>
      <c r="E8" s="4" t="str">
        <f t="shared" si="2"/>
        <v/>
      </c>
      <c r="F8" s="3" t="str">
        <f t="shared" si="2"/>
        <v/>
      </c>
      <c r="G8" s="5" t="str">
        <f t="shared" si="2"/>
        <v/>
      </c>
      <c r="H8" s="5" t="str">
        <f t="shared" si="2"/>
        <v/>
      </c>
      <c r="I8" s="5" t="str">
        <f t="shared" si="2"/>
        <v/>
      </c>
      <c r="J8" s="4" t="str">
        <f t="shared" si="2"/>
        <v/>
      </c>
      <c r="K8" s="5" t="str">
        <f t="shared" si="2"/>
        <v/>
      </c>
      <c r="L8" s="9">
        <f t="shared" si="2"/>
        <v>89</v>
      </c>
      <c r="M8" s="3" t="str">
        <f t="shared" si="2"/>
        <v/>
      </c>
      <c r="N8" s="3">
        <f t="shared" si="2"/>
        <v>0</v>
      </c>
      <c r="O8" s="6">
        <f t="shared" si="2"/>
        <v>44838.421678240738</v>
      </c>
    </row>
    <row r="9" spans="1:15" x14ac:dyDescent="0.25">
      <c r="A9" s="2" t="str">
        <f t="shared" ref="A9" si="5">IF(A55="","",A55)</f>
        <v>PEGAS PEG WD</v>
      </c>
      <c r="B9" s="2" t="str">
        <f t="shared" ref="B9:O9" si="6">IF(B55="","",B55)</f>
        <v>WD</v>
      </c>
      <c r="C9" s="3">
        <f t="shared" si="6"/>
        <v>3000</v>
      </c>
      <c r="D9" s="4">
        <f t="shared" si="6"/>
        <v>93</v>
      </c>
      <c r="E9" s="4">
        <f t="shared" si="6"/>
        <v>104</v>
      </c>
      <c r="F9" s="3">
        <f t="shared" si="6"/>
        <v>1000</v>
      </c>
      <c r="G9" s="5">
        <f t="shared" si="6"/>
        <v>96</v>
      </c>
      <c r="H9" s="5">
        <f t="shared" si="6"/>
        <v>103.5</v>
      </c>
      <c r="I9" s="5">
        <f t="shared" si="6"/>
        <v>96</v>
      </c>
      <c r="J9" s="4">
        <f t="shared" si="6"/>
        <v>101.5</v>
      </c>
      <c r="K9" s="5">
        <f t="shared" si="6"/>
        <v>-1.5</v>
      </c>
      <c r="L9" s="9">
        <f t="shared" si="6"/>
        <v>89.200999999999993</v>
      </c>
      <c r="M9" s="3">
        <f t="shared" si="6"/>
        <v>480</v>
      </c>
      <c r="N9" s="3">
        <f t="shared" si="6"/>
        <v>109050</v>
      </c>
      <c r="O9" s="6">
        <f t="shared" si="6"/>
        <v>44838.584861111114</v>
      </c>
    </row>
    <row r="10" spans="1:15" x14ac:dyDescent="0.25"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 x14ac:dyDescent="0.25">
      <c r="A11" s="7" t="s">
        <v>523</v>
      </c>
      <c r="B11" s="8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  <c r="K11" s="1" t="s">
        <v>10</v>
      </c>
      <c r="L11" s="1" t="s">
        <v>11</v>
      </c>
      <c r="M11" s="1" t="s">
        <v>12</v>
      </c>
      <c r="N11" s="1" t="s">
        <v>13</v>
      </c>
      <c r="O11" s="1" t="s">
        <v>14</v>
      </c>
    </row>
    <row r="12" spans="1:15" x14ac:dyDescent="0.25">
      <c r="A12" s="2" t="str">
        <f t="shared" ref="A12:O12" si="7">IF(A57="","",A57)</f>
        <v>PEGAS PEG M1</v>
      </c>
      <c r="B12" s="2" t="str">
        <f t="shared" si="7"/>
        <v>Nov-2022</v>
      </c>
      <c r="C12" s="3">
        <f t="shared" si="7"/>
        <v>48</v>
      </c>
      <c r="D12" s="4">
        <f t="shared" si="7"/>
        <v>134.80000000000001</v>
      </c>
      <c r="E12" s="4">
        <f t="shared" si="7"/>
        <v>142.5</v>
      </c>
      <c r="F12" s="3">
        <f t="shared" si="7"/>
        <v>240</v>
      </c>
      <c r="G12" s="5">
        <f t="shared" si="7"/>
        <v>0</v>
      </c>
      <c r="H12" s="5">
        <f t="shared" si="7"/>
        <v>0</v>
      </c>
      <c r="I12" s="5">
        <f t="shared" si="7"/>
        <v>0</v>
      </c>
      <c r="J12" s="4">
        <f t="shared" si="7"/>
        <v>0</v>
      </c>
      <c r="K12" s="5">
        <f t="shared" si="7"/>
        <v>0</v>
      </c>
      <c r="L12" s="9">
        <f t="shared" si="7"/>
        <v>134.81700000000001</v>
      </c>
      <c r="M12" s="3">
        <f t="shared" si="7"/>
        <v>0</v>
      </c>
      <c r="N12" s="3">
        <f t="shared" si="7"/>
        <v>0</v>
      </c>
      <c r="O12" s="6">
        <f t="shared" si="7"/>
        <v>44838.584837962961</v>
      </c>
    </row>
    <row r="13" spans="1:15" x14ac:dyDescent="0.25">
      <c r="A13" s="2" t="str">
        <f t="shared" ref="A13:O13" si="8">IF(A58="","",A58)</f>
        <v>PEGAS PEG M2</v>
      </c>
      <c r="B13" s="2" t="str">
        <f t="shared" si="8"/>
        <v>Dec-2022</v>
      </c>
      <c r="C13" s="3">
        <f t="shared" si="8"/>
        <v>24</v>
      </c>
      <c r="D13" s="4">
        <f t="shared" si="8"/>
        <v>152</v>
      </c>
      <c r="E13" s="4">
        <f t="shared" si="8"/>
        <v>160</v>
      </c>
      <c r="F13" s="3">
        <f t="shared" si="8"/>
        <v>96</v>
      </c>
      <c r="G13" s="5">
        <f t="shared" si="8"/>
        <v>157</v>
      </c>
      <c r="H13" s="5">
        <f t="shared" si="8"/>
        <v>157</v>
      </c>
      <c r="I13" s="5">
        <f t="shared" si="8"/>
        <v>157</v>
      </c>
      <c r="J13" s="4">
        <f t="shared" si="8"/>
        <v>157</v>
      </c>
      <c r="K13" s="5">
        <f t="shared" si="8"/>
        <v>-1.169</v>
      </c>
      <c r="L13" s="9">
        <f t="shared" si="8"/>
        <v>158.16900000000001</v>
      </c>
      <c r="M13" s="3">
        <f t="shared" si="8"/>
        <v>24</v>
      </c>
      <c r="N13" s="3">
        <f t="shared" si="8"/>
        <v>336</v>
      </c>
      <c r="O13" s="6">
        <f t="shared" si="8"/>
        <v>44838.58079861111</v>
      </c>
    </row>
    <row r="14" spans="1:15" x14ac:dyDescent="0.25">
      <c r="A14" s="2" t="str">
        <f t="shared" ref="A14:O14" si="9">IF(A59="","",A59)</f>
        <v>PEGAS PEG M3</v>
      </c>
      <c r="B14" s="2" t="str">
        <f t="shared" si="9"/>
        <v>Jan-2023</v>
      </c>
      <c r="C14" s="3">
        <f t="shared" si="9"/>
        <v>0</v>
      </c>
      <c r="D14" s="4">
        <f t="shared" si="9"/>
        <v>0</v>
      </c>
      <c r="E14" s="4">
        <f t="shared" si="9"/>
        <v>0</v>
      </c>
      <c r="F14" s="3">
        <f t="shared" si="9"/>
        <v>0</v>
      </c>
      <c r="G14" s="5">
        <f t="shared" si="9"/>
        <v>0</v>
      </c>
      <c r="H14" s="5">
        <f t="shared" si="9"/>
        <v>0</v>
      </c>
      <c r="I14" s="5">
        <f t="shared" si="9"/>
        <v>0</v>
      </c>
      <c r="J14" s="4">
        <f t="shared" si="9"/>
        <v>0</v>
      </c>
      <c r="K14" s="5">
        <f t="shared" si="9"/>
        <v>0</v>
      </c>
      <c r="L14" s="9">
        <f t="shared" si="9"/>
        <v>164.828</v>
      </c>
      <c r="M14" s="3">
        <f t="shared" si="9"/>
        <v>0</v>
      </c>
      <c r="N14" s="3">
        <f t="shared" si="9"/>
        <v>0</v>
      </c>
      <c r="O14" s="6">
        <f t="shared" si="9"/>
        <v>44838.584849537037</v>
      </c>
    </row>
    <row r="15" spans="1:15" x14ac:dyDescent="0.25">
      <c r="A15" s="2" t="str">
        <f t="shared" ref="A15:O15" si="10">IF(A60="","",A60)</f>
        <v>PEGAS PEG M4</v>
      </c>
      <c r="B15" s="2" t="str">
        <f t="shared" si="10"/>
        <v>Feb-2023</v>
      </c>
      <c r="C15" s="3">
        <f t="shared" si="10"/>
        <v>0</v>
      </c>
      <c r="D15" s="4">
        <f t="shared" si="10"/>
        <v>0</v>
      </c>
      <c r="E15" s="4">
        <f t="shared" si="10"/>
        <v>180</v>
      </c>
      <c r="F15" s="3">
        <f t="shared" si="10"/>
        <v>24</v>
      </c>
      <c r="G15" s="5">
        <f t="shared" si="10"/>
        <v>0</v>
      </c>
      <c r="H15" s="5">
        <f t="shared" si="10"/>
        <v>0</v>
      </c>
      <c r="I15" s="5">
        <f t="shared" si="10"/>
        <v>0</v>
      </c>
      <c r="J15" s="4">
        <f t="shared" si="10"/>
        <v>0</v>
      </c>
      <c r="K15" s="5">
        <f t="shared" si="10"/>
        <v>0</v>
      </c>
      <c r="L15" s="9">
        <f t="shared" si="10"/>
        <v>162.66300000000001</v>
      </c>
      <c r="M15" s="3">
        <f t="shared" si="10"/>
        <v>0</v>
      </c>
      <c r="N15" s="3">
        <f t="shared" si="10"/>
        <v>0</v>
      </c>
      <c r="O15" s="6">
        <f t="shared" si="10"/>
        <v>44838.582638888889</v>
      </c>
    </row>
    <row r="16" spans="1:15" x14ac:dyDescent="0.25"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1:15" x14ac:dyDescent="0.25">
      <c r="A17" s="7" t="s">
        <v>524</v>
      </c>
      <c r="B17" s="8" t="s">
        <v>1</v>
      </c>
      <c r="C17" s="1" t="s">
        <v>2</v>
      </c>
      <c r="D17" s="1" t="s">
        <v>3</v>
      </c>
      <c r="E17" s="1" t="s">
        <v>4</v>
      </c>
      <c r="F17" s="1" t="s">
        <v>5</v>
      </c>
      <c r="G17" s="1" t="s">
        <v>6</v>
      </c>
      <c r="H17" s="1" t="s">
        <v>7</v>
      </c>
      <c r="I17" s="1" t="s">
        <v>8</v>
      </c>
      <c r="J17" s="1" t="s">
        <v>9</v>
      </c>
      <c r="K17" s="1" t="s">
        <v>10</v>
      </c>
      <c r="L17" s="1" t="s">
        <v>11</v>
      </c>
      <c r="M17" s="1" t="s">
        <v>12</v>
      </c>
      <c r="N17" s="1" t="s">
        <v>13</v>
      </c>
      <c r="O17" s="1" t="s">
        <v>14</v>
      </c>
    </row>
    <row r="18" spans="1:15" x14ac:dyDescent="0.25">
      <c r="A18" s="2" t="str">
        <f t="shared" ref="A18:O18" si="11">IF(A61="","",A61)</f>
        <v>PEGAS PEG Q1</v>
      </c>
      <c r="B18" s="2" t="str">
        <f t="shared" si="11"/>
        <v>Q1-2023</v>
      </c>
      <c r="C18" s="3">
        <f t="shared" si="11"/>
        <v>0</v>
      </c>
      <c r="D18" s="4">
        <f t="shared" si="11"/>
        <v>0</v>
      </c>
      <c r="E18" s="4">
        <f t="shared" si="11"/>
        <v>0</v>
      </c>
      <c r="F18" s="3">
        <f t="shared" si="11"/>
        <v>0</v>
      </c>
      <c r="G18" s="5">
        <f t="shared" si="11"/>
        <v>0</v>
      </c>
      <c r="H18" s="5">
        <f t="shared" si="11"/>
        <v>0</v>
      </c>
      <c r="I18" s="5">
        <f t="shared" si="11"/>
        <v>0</v>
      </c>
      <c r="J18" s="4">
        <f t="shared" si="11"/>
        <v>0</v>
      </c>
      <c r="K18" s="5">
        <f t="shared" si="11"/>
        <v>0</v>
      </c>
      <c r="L18" s="9">
        <f t="shared" si="11"/>
        <v>162.77099999999999</v>
      </c>
      <c r="M18" s="3">
        <f t="shared" si="11"/>
        <v>0</v>
      </c>
      <c r="N18" s="3">
        <f t="shared" si="11"/>
        <v>0</v>
      </c>
      <c r="O18" s="6">
        <f t="shared" si="11"/>
        <v>44838.530995370369</v>
      </c>
    </row>
    <row r="19" spans="1:15" x14ac:dyDescent="0.25">
      <c r="A19" s="2" t="str">
        <f t="shared" ref="A19:O19" si="12">IF(A62="","",A62)</f>
        <v>PEGAS PEG Q2</v>
      </c>
      <c r="B19" s="2" t="str">
        <f t="shared" si="12"/>
        <v>Q2-2023</v>
      </c>
      <c r="C19" s="3">
        <f t="shared" si="12"/>
        <v>0</v>
      </c>
      <c r="D19" s="4">
        <f t="shared" si="12"/>
        <v>0</v>
      </c>
      <c r="E19" s="4">
        <f t="shared" si="12"/>
        <v>0</v>
      </c>
      <c r="F19" s="3">
        <f t="shared" si="12"/>
        <v>0</v>
      </c>
      <c r="G19" s="5">
        <f t="shared" si="12"/>
        <v>0</v>
      </c>
      <c r="H19" s="5">
        <f t="shared" si="12"/>
        <v>0</v>
      </c>
      <c r="I19" s="5">
        <f t="shared" si="12"/>
        <v>0</v>
      </c>
      <c r="J19" s="4">
        <f t="shared" si="12"/>
        <v>0</v>
      </c>
      <c r="K19" s="5">
        <f t="shared" si="12"/>
        <v>0</v>
      </c>
      <c r="L19" s="9">
        <f t="shared" si="12"/>
        <v>141.453</v>
      </c>
      <c r="M19" s="3">
        <f t="shared" si="12"/>
        <v>0</v>
      </c>
      <c r="N19" s="3">
        <f t="shared" si="12"/>
        <v>0</v>
      </c>
      <c r="O19" s="6">
        <f t="shared" si="12"/>
        <v>44838.420682870368</v>
      </c>
    </row>
    <row r="20" spans="1:15" x14ac:dyDescent="0.25">
      <c r="A20" s="2" t="str">
        <f t="shared" ref="A20:O20" si="13">IF(A63="","",A63)</f>
        <v>PEGAS PEG Q3</v>
      </c>
      <c r="B20" s="2" t="str">
        <f t="shared" si="13"/>
        <v>Q3-2023</v>
      </c>
      <c r="C20" s="3">
        <f t="shared" si="13"/>
        <v>0</v>
      </c>
      <c r="D20" s="4">
        <f t="shared" si="13"/>
        <v>0</v>
      </c>
      <c r="E20" s="4">
        <f t="shared" si="13"/>
        <v>0</v>
      </c>
      <c r="F20" s="3">
        <f t="shared" si="13"/>
        <v>0</v>
      </c>
      <c r="G20" s="5">
        <f t="shared" si="13"/>
        <v>0</v>
      </c>
      <c r="H20" s="5">
        <f t="shared" si="13"/>
        <v>0</v>
      </c>
      <c r="I20" s="5">
        <f t="shared" si="13"/>
        <v>0</v>
      </c>
      <c r="J20" s="4">
        <f t="shared" si="13"/>
        <v>0</v>
      </c>
      <c r="K20" s="5">
        <f t="shared" si="13"/>
        <v>0</v>
      </c>
      <c r="L20" s="9">
        <f t="shared" si="13"/>
        <v>142.50299999999999</v>
      </c>
      <c r="M20" s="3">
        <f t="shared" si="13"/>
        <v>0</v>
      </c>
      <c r="N20" s="3">
        <f t="shared" si="13"/>
        <v>0</v>
      </c>
      <c r="O20" s="6">
        <f t="shared" si="13"/>
        <v>44838.420682870368</v>
      </c>
    </row>
    <row r="21" spans="1:15" x14ac:dyDescent="0.25">
      <c r="A21" s="2" t="str">
        <f t="shared" ref="A21:O21" si="14">IF(A64="","",A64)</f>
        <v>PEGAS PEG Q4</v>
      </c>
      <c r="B21" s="2" t="str">
        <f t="shared" si="14"/>
        <v>Q4-2023</v>
      </c>
      <c r="C21" s="3">
        <f t="shared" si="14"/>
        <v>0</v>
      </c>
      <c r="D21" s="4">
        <f t="shared" si="14"/>
        <v>0</v>
      </c>
      <c r="E21" s="4">
        <f t="shared" si="14"/>
        <v>0</v>
      </c>
      <c r="F21" s="3">
        <f t="shared" si="14"/>
        <v>0</v>
      </c>
      <c r="G21" s="5">
        <f t="shared" si="14"/>
        <v>0</v>
      </c>
      <c r="H21" s="5">
        <f t="shared" si="14"/>
        <v>0</v>
      </c>
      <c r="I21" s="5">
        <f t="shared" si="14"/>
        <v>0</v>
      </c>
      <c r="J21" s="4">
        <f t="shared" si="14"/>
        <v>0</v>
      </c>
      <c r="K21" s="5">
        <f t="shared" si="14"/>
        <v>0</v>
      </c>
      <c r="L21" s="9">
        <f t="shared" si="14"/>
        <v>157.386</v>
      </c>
      <c r="M21" s="3">
        <f t="shared" si="14"/>
        <v>0</v>
      </c>
      <c r="N21" s="3">
        <f t="shared" si="14"/>
        <v>0</v>
      </c>
      <c r="O21" s="6">
        <f t="shared" si="14"/>
        <v>44838.584849537037</v>
      </c>
    </row>
    <row r="22" spans="1:15" x14ac:dyDescent="0.25"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1:15" x14ac:dyDescent="0.25">
      <c r="A23" s="7" t="s">
        <v>525</v>
      </c>
      <c r="B23" s="8" t="s">
        <v>1</v>
      </c>
      <c r="C23" s="1" t="s">
        <v>2</v>
      </c>
      <c r="D23" s="1" t="s">
        <v>3</v>
      </c>
      <c r="E23" s="1" t="s">
        <v>4</v>
      </c>
      <c r="F23" s="1" t="s">
        <v>5</v>
      </c>
      <c r="G23" s="1" t="s">
        <v>6</v>
      </c>
      <c r="H23" s="1" t="s">
        <v>7</v>
      </c>
      <c r="I23" s="1" t="s">
        <v>8</v>
      </c>
      <c r="J23" s="1" t="s">
        <v>9</v>
      </c>
      <c r="K23" s="1" t="s">
        <v>10</v>
      </c>
      <c r="L23" s="1" t="s">
        <v>11</v>
      </c>
      <c r="M23" s="1" t="s">
        <v>12</v>
      </c>
      <c r="N23" s="1" t="s">
        <v>13</v>
      </c>
      <c r="O23" s="1" t="s">
        <v>14</v>
      </c>
    </row>
    <row r="24" spans="1:15" x14ac:dyDescent="0.25">
      <c r="A24" s="2" t="str">
        <f t="shared" ref="A24:O24" si="15">IF(A65="","",A65)</f>
        <v>PEGAS PEG S1</v>
      </c>
      <c r="B24" s="2" t="str">
        <f t="shared" si="15"/>
        <v>Sum-2023</v>
      </c>
      <c r="C24" s="3">
        <f t="shared" si="15"/>
        <v>0</v>
      </c>
      <c r="D24" s="4">
        <f t="shared" si="15"/>
        <v>0</v>
      </c>
      <c r="E24" s="4">
        <f t="shared" si="15"/>
        <v>0</v>
      </c>
      <c r="F24" s="3">
        <f t="shared" si="15"/>
        <v>0</v>
      </c>
      <c r="G24" s="5">
        <f t="shared" si="15"/>
        <v>0</v>
      </c>
      <c r="H24" s="5">
        <f t="shared" si="15"/>
        <v>0</v>
      </c>
      <c r="I24" s="5">
        <f t="shared" si="15"/>
        <v>0</v>
      </c>
      <c r="J24" s="4">
        <f t="shared" si="15"/>
        <v>0</v>
      </c>
      <c r="K24" s="5">
        <f t="shared" si="15"/>
        <v>0</v>
      </c>
      <c r="L24" s="9">
        <f t="shared" si="15"/>
        <v>141.98099999999999</v>
      </c>
      <c r="M24" s="3">
        <f t="shared" si="15"/>
        <v>0</v>
      </c>
      <c r="N24" s="3">
        <f t="shared" si="15"/>
        <v>0</v>
      </c>
      <c r="O24" s="6">
        <f t="shared" si="15"/>
        <v>44838.584861111114</v>
      </c>
    </row>
    <row r="25" spans="1:15" x14ac:dyDescent="0.25">
      <c r="A25" s="2" t="str">
        <f t="shared" ref="A25:O25" si="16">IF(A66="","",A66)</f>
        <v>PEGAS PEG S2</v>
      </c>
      <c r="B25" s="2" t="str">
        <f t="shared" si="16"/>
        <v>Win-2023</v>
      </c>
      <c r="C25" s="3">
        <f t="shared" si="16"/>
        <v>24</v>
      </c>
      <c r="D25" s="4">
        <f t="shared" si="16"/>
        <v>150</v>
      </c>
      <c r="E25" s="4">
        <f t="shared" si="16"/>
        <v>0</v>
      </c>
      <c r="F25" s="3">
        <f t="shared" si="16"/>
        <v>0</v>
      </c>
      <c r="G25" s="5">
        <f t="shared" si="16"/>
        <v>0</v>
      </c>
      <c r="H25" s="5">
        <f t="shared" si="16"/>
        <v>0</v>
      </c>
      <c r="I25" s="5">
        <f t="shared" si="16"/>
        <v>0</v>
      </c>
      <c r="J25" s="4">
        <f t="shared" si="16"/>
        <v>0</v>
      </c>
      <c r="K25" s="5">
        <f t="shared" si="16"/>
        <v>0</v>
      </c>
      <c r="L25" s="9">
        <f t="shared" si="16"/>
        <v>153.66</v>
      </c>
      <c r="M25" s="3">
        <f t="shared" si="16"/>
        <v>0</v>
      </c>
      <c r="N25" s="3">
        <f t="shared" si="16"/>
        <v>0</v>
      </c>
      <c r="O25" s="6">
        <f t="shared" si="16"/>
        <v>44838.581064814818</v>
      </c>
    </row>
    <row r="26" spans="1:15" x14ac:dyDescent="0.25">
      <c r="A26" s="2" t="str">
        <f t="shared" ref="A26:O26" si="17">IF(A67="","",A67)</f>
        <v>PEGAS PEG S3</v>
      </c>
      <c r="B26" s="2" t="str">
        <f t="shared" si="17"/>
        <v>Sum-2024</v>
      </c>
      <c r="C26" s="3">
        <f t="shared" si="17"/>
        <v>0</v>
      </c>
      <c r="D26" s="4">
        <f t="shared" si="17"/>
        <v>0</v>
      </c>
      <c r="E26" s="4">
        <f t="shared" si="17"/>
        <v>0</v>
      </c>
      <c r="F26" s="3">
        <f t="shared" si="17"/>
        <v>0</v>
      </c>
      <c r="G26" s="5">
        <f t="shared" si="17"/>
        <v>0</v>
      </c>
      <c r="H26" s="5">
        <f t="shared" si="17"/>
        <v>0</v>
      </c>
      <c r="I26" s="5">
        <f t="shared" si="17"/>
        <v>0</v>
      </c>
      <c r="J26" s="4">
        <f t="shared" si="17"/>
        <v>0</v>
      </c>
      <c r="K26" s="5">
        <f t="shared" si="17"/>
        <v>0</v>
      </c>
      <c r="L26" s="9">
        <f t="shared" si="17"/>
        <v>95.046999999999997</v>
      </c>
      <c r="M26" s="3">
        <f t="shared" si="17"/>
        <v>0</v>
      </c>
      <c r="N26" s="3">
        <f t="shared" si="17"/>
        <v>0</v>
      </c>
      <c r="O26" s="6">
        <f t="shared" si="17"/>
        <v>44838.420682870368</v>
      </c>
    </row>
    <row r="27" spans="1:15" x14ac:dyDescent="0.25">
      <c r="A27" s="2" t="str">
        <f t="shared" ref="A27:O27" si="18">IF(A68="","",A68)</f>
        <v>PEGAS PEG S4</v>
      </c>
      <c r="B27" s="2" t="str">
        <f t="shared" si="18"/>
        <v>Win-2024</v>
      </c>
      <c r="C27" s="3">
        <f t="shared" si="18"/>
        <v>0</v>
      </c>
      <c r="D27" s="4">
        <f t="shared" si="18"/>
        <v>0</v>
      </c>
      <c r="E27" s="4">
        <f t="shared" si="18"/>
        <v>0</v>
      </c>
      <c r="F27" s="3">
        <f t="shared" si="18"/>
        <v>0</v>
      </c>
      <c r="G27" s="5">
        <f t="shared" si="18"/>
        <v>0</v>
      </c>
      <c r="H27" s="5">
        <f t="shared" si="18"/>
        <v>0</v>
      </c>
      <c r="I27" s="5">
        <f t="shared" si="18"/>
        <v>0</v>
      </c>
      <c r="J27" s="4">
        <f t="shared" si="18"/>
        <v>0</v>
      </c>
      <c r="K27" s="5">
        <f t="shared" si="18"/>
        <v>0</v>
      </c>
      <c r="L27" s="9">
        <f t="shared" si="18"/>
        <v>91.941999999999993</v>
      </c>
      <c r="M27" s="3">
        <f t="shared" si="18"/>
        <v>0</v>
      </c>
      <c r="N27" s="3">
        <f t="shared" si="18"/>
        <v>0</v>
      </c>
      <c r="O27" s="6">
        <f t="shared" si="18"/>
        <v>44838.420682870368</v>
      </c>
    </row>
    <row r="28" spans="1:15" x14ac:dyDescent="0.25"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1:15" x14ac:dyDescent="0.25">
      <c r="A29" s="7" t="s">
        <v>526</v>
      </c>
      <c r="B29" s="8" t="s">
        <v>1</v>
      </c>
      <c r="C29" s="1" t="s">
        <v>2</v>
      </c>
      <c r="D29" s="1" t="s">
        <v>3</v>
      </c>
      <c r="E29" s="1" t="s">
        <v>4</v>
      </c>
      <c r="F29" s="1" t="s">
        <v>5</v>
      </c>
      <c r="G29" s="1" t="s">
        <v>6</v>
      </c>
      <c r="H29" s="1" t="s">
        <v>7</v>
      </c>
      <c r="I29" s="1" t="s">
        <v>8</v>
      </c>
      <c r="J29" s="1" t="s">
        <v>9</v>
      </c>
      <c r="K29" s="1" t="s">
        <v>10</v>
      </c>
      <c r="L29" s="1" t="s">
        <v>11</v>
      </c>
      <c r="M29" s="1" t="s">
        <v>12</v>
      </c>
      <c r="N29" s="1" t="s">
        <v>13</v>
      </c>
      <c r="O29" s="1" t="s">
        <v>14</v>
      </c>
    </row>
    <row r="30" spans="1:15" x14ac:dyDescent="0.25">
      <c r="A30" s="2" t="str">
        <f t="shared" ref="A30:O30" si="19">IF(A69="","",A69)</f>
        <v>PEGAS PEG Y1</v>
      </c>
      <c r="B30" s="2" t="str">
        <f t="shared" si="19"/>
        <v>Cal-2023</v>
      </c>
      <c r="C30" s="3">
        <f t="shared" si="19"/>
        <v>0</v>
      </c>
      <c r="D30" s="4">
        <f t="shared" si="19"/>
        <v>0</v>
      </c>
      <c r="E30" s="4">
        <f t="shared" si="19"/>
        <v>0</v>
      </c>
      <c r="F30" s="3">
        <f t="shared" si="19"/>
        <v>0</v>
      </c>
      <c r="G30" s="5">
        <f t="shared" si="19"/>
        <v>0</v>
      </c>
      <c r="H30" s="5">
        <f t="shared" si="19"/>
        <v>0</v>
      </c>
      <c r="I30" s="5">
        <f t="shared" si="19"/>
        <v>0</v>
      </c>
      <c r="J30" s="4">
        <f t="shared" si="19"/>
        <v>0</v>
      </c>
      <c r="K30" s="5">
        <f t="shared" si="19"/>
        <v>0</v>
      </c>
      <c r="L30" s="9">
        <f t="shared" si="19"/>
        <v>150.99</v>
      </c>
      <c r="M30" s="3">
        <f t="shared" si="19"/>
        <v>0</v>
      </c>
      <c r="N30" s="3">
        <f t="shared" si="19"/>
        <v>0</v>
      </c>
      <c r="O30" s="6">
        <f t="shared" si="19"/>
        <v>44838.420682870368</v>
      </c>
    </row>
    <row r="31" spans="1:15" x14ac:dyDescent="0.25">
      <c r="A31" s="2" t="str">
        <f t="shared" ref="A31:O31" si="20">IF(A70="","",A70)</f>
        <v>PEGAS PEG Y2</v>
      </c>
      <c r="B31" s="2" t="str">
        <f t="shared" si="20"/>
        <v>Cal-2024</v>
      </c>
      <c r="C31" s="3">
        <f t="shared" si="20"/>
        <v>0</v>
      </c>
      <c r="D31" s="4">
        <f t="shared" si="20"/>
        <v>0</v>
      </c>
      <c r="E31" s="4">
        <f t="shared" si="20"/>
        <v>0</v>
      </c>
      <c r="F31" s="3">
        <f t="shared" si="20"/>
        <v>0</v>
      </c>
      <c r="G31" s="5">
        <f t="shared" si="20"/>
        <v>0</v>
      </c>
      <c r="H31" s="5">
        <f t="shared" si="20"/>
        <v>0</v>
      </c>
      <c r="I31" s="5">
        <f t="shared" si="20"/>
        <v>0</v>
      </c>
      <c r="J31" s="4">
        <f t="shared" si="20"/>
        <v>0</v>
      </c>
      <c r="K31" s="5">
        <f t="shared" si="20"/>
        <v>0</v>
      </c>
      <c r="L31" s="9">
        <f t="shared" si="20"/>
        <v>108.864</v>
      </c>
      <c r="M31" s="3">
        <f t="shared" si="20"/>
        <v>0</v>
      </c>
      <c r="N31" s="3">
        <f t="shared" si="20"/>
        <v>0</v>
      </c>
      <c r="O31" s="6">
        <f t="shared" si="20"/>
        <v>44838.584583333337</v>
      </c>
    </row>
    <row r="49" spans="1:64" x14ac:dyDescent="0.25">
      <c r="A49" s="13" t="s">
        <v>527</v>
      </c>
    </row>
    <row r="50" spans="1:64" x14ac:dyDescent="0.25">
      <c r="A50" s="13" t="str">
        <f>_xll.MontelQuote(A51,B50)</f>
        <v>Last update: 04/10/2022 14:02:22</v>
      </c>
      <c r="B50" s="20" t="s">
        <v>1</v>
      </c>
      <c r="C50" s="12" t="s">
        <v>2</v>
      </c>
      <c r="D50" s="12" t="s">
        <v>3</v>
      </c>
      <c r="E50" s="12" t="s">
        <v>4</v>
      </c>
      <c r="F50" s="12" t="s">
        <v>5</v>
      </c>
      <c r="G50" s="12" t="s">
        <v>6</v>
      </c>
      <c r="H50" s="12" t="s">
        <v>7</v>
      </c>
      <c r="I50" s="12" t="s">
        <v>8</v>
      </c>
      <c r="J50" s="12" t="s">
        <v>9</v>
      </c>
      <c r="K50" s="12" t="s">
        <v>10</v>
      </c>
      <c r="L50" s="12" t="s">
        <v>11</v>
      </c>
      <c r="M50" s="12" t="s">
        <v>12</v>
      </c>
      <c r="N50" s="12" t="s">
        <v>13</v>
      </c>
      <c r="O50" s="19" t="s">
        <v>14</v>
      </c>
      <c r="S50" s="20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T50" s="12"/>
      <c r="AU50" s="12"/>
      <c r="AV50" s="19"/>
      <c r="AY50" s="20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9"/>
    </row>
    <row r="51" spans="1:64" x14ac:dyDescent="0.25">
      <c r="A51" s="13" t="s">
        <v>518</v>
      </c>
      <c r="B51" s="20" t="s">
        <v>381</v>
      </c>
      <c r="C51" s="12">
        <v>2000</v>
      </c>
      <c r="D51" s="12">
        <v>97</v>
      </c>
      <c r="E51" s="12">
        <v>98</v>
      </c>
      <c r="F51" s="12">
        <v>480</v>
      </c>
      <c r="G51" s="12">
        <v>98</v>
      </c>
      <c r="H51" s="12">
        <v>103</v>
      </c>
      <c r="I51" s="12">
        <v>95</v>
      </c>
      <c r="J51" s="12">
        <v>100</v>
      </c>
      <c r="K51" s="12">
        <v>-10.975</v>
      </c>
      <c r="L51" s="12">
        <v>90.581000000000003</v>
      </c>
      <c r="M51" s="12">
        <v>760</v>
      </c>
      <c r="N51" s="12">
        <v>86000</v>
      </c>
      <c r="O51" s="19">
        <v>44838.584872685184</v>
      </c>
      <c r="S51" s="20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T51" s="12"/>
      <c r="AU51" s="12"/>
      <c r="AV51" s="19"/>
      <c r="AY51" s="20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9"/>
    </row>
    <row r="52" spans="1:64" x14ac:dyDescent="0.25">
      <c r="A52" s="13" t="s">
        <v>519</v>
      </c>
      <c r="B52" s="20" t="s">
        <v>413</v>
      </c>
      <c r="C52" s="12"/>
      <c r="D52" s="12"/>
      <c r="E52" s="12"/>
      <c r="F52" s="12"/>
      <c r="G52" s="12"/>
      <c r="H52" s="12"/>
      <c r="I52" s="12"/>
      <c r="J52" s="12"/>
      <c r="K52" s="12"/>
      <c r="L52" s="12">
        <v>88.97</v>
      </c>
      <c r="M52" s="12"/>
      <c r="N52" s="12"/>
      <c r="O52" s="19">
        <v>44838.294756944444</v>
      </c>
      <c r="S52" s="20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T52" s="12"/>
      <c r="AU52" s="12"/>
      <c r="AV52" s="19"/>
      <c r="AY52" s="20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9"/>
    </row>
    <row r="53" spans="1:64" x14ac:dyDescent="0.25">
      <c r="A53" s="13" t="s">
        <v>520</v>
      </c>
      <c r="B53" s="20" t="s">
        <v>386</v>
      </c>
      <c r="C53" s="12">
        <v>2000</v>
      </c>
      <c r="D53" s="12">
        <v>63</v>
      </c>
      <c r="E53" s="12">
        <v>73.974999999999994</v>
      </c>
      <c r="F53" s="12">
        <v>2000</v>
      </c>
      <c r="G53" s="12">
        <v>75</v>
      </c>
      <c r="H53" s="12">
        <v>75</v>
      </c>
      <c r="I53" s="12">
        <v>69</v>
      </c>
      <c r="J53" s="12">
        <v>69</v>
      </c>
      <c r="K53" s="12">
        <v>-27</v>
      </c>
      <c r="L53" s="12">
        <v>67.75</v>
      </c>
      <c r="M53" s="12">
        <v>1270</v>
      </c>
      <c r="N53" s="12">
        <v>9270</v>
      </c>
      <c r="O53" s="19">
        <v>44838.294745370367</v>
      </c>
      <c r="S53" s="20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T53" s="12"/>
      <c r="AU53" s="12"/>
      <c r="AV53" s="19"/>
      <c r="AY53" s="20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9"/>
    </row>
    <row r="54" spans="1:64" x14ac:dyDescent="0.25">
      <c r="A54" s="13" t="s">
        <v>521</v>
      </c>
      <c r="B54" s="20" t="s">
        <v>414</v>
      </c>
      <c r="C54" s="12"/>
      <c r="D54" s="12"/>
      <c r="E54" s="12"/>
      <c r="F54" s="12"/>
      <c r="G54" s="12"/>
      <c r="H54" s="12"/>
      <c r="I54" s="12"/>
      <c r="J54" s="12"/>
      <c r="K54" s="12"/>
      <c r="L54" s="12">
        <v>89</v>
      </c>
      <c r="M54" s="12"/>
      <c r="N54" s="12">
        <v>0</v>
      </c>
      <c r="O54" s="19">
        <v>44838.421678240738</v>
      </c>
      <c r="S54" s="20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T54" s="12"/>
      <c r="AU54" s="12"/>
      <c r="AV54" s="19"/>
      <c r="AY54" s="20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9"/>
    </row>
    <row r="55" spans="1:64" x14ac:dyDescent="0.25">
      <c r="A55" s="13" t="s">
        <v>502</v>
      </c>
      <c r="B55" s="20" t="s">
        <v>382</v>
      </c>
      <c r="C55" s="12">
        <v>3000</v>
      </c>
      <c r="D55" s="12">
        <v>93</v>
      </c>
      <c r="E55" s="12">
        <v>104</v>
      </c>
      <c r="F55" s="12">
        <v>1000</v>
      </c>
      <c r="G55" s="12">
        <v>96</v>
      </c>
      <c r="H55" s="12">
        <v>103.5</v>
      </c>
      <c r="I55" s="12">
        <v>96</v>
      </c>
      <c r="J55" s="12">
        <v>101.5</v>
      </c>
      <c r="K55" s="12">
        <v>-1.5</v>
      </c>
      <c r="L55" s="12">
        <v>89.200999999999993</v>
      </c>
      <c r="M55" s="12">
        <v>480</v>
      </c>
      <c r="N55" s="12">
        <v>109050</v>
      </c>
      <c r="O55" s="19">
        <v>44838.584861111114</v>
      </c>
      <c r="S55" s="20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T55" s="12"/>
      <c r="AU55" s="12"/>
      <c r="AV55" s="19"/>
      <c r="AY55" s="20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9"/>
    </row>
    <row r="56" spans="1:64" x14ac:dyDescent="0.25">
      <c r="A56" s="13" t="s">
        <v>503</v>
      </c>
      <c r="B56" s="18" t="s">
        <v>383</v>
      </c>
      <c r="L56" s="13">
        <v>67.75</v>
      </c>
      <c r="N56" s="13">
        <v>0</v>
      </c>
      <c r="O56" s="22">
        <v>44838.294745370367</v>
      </c>
      <c r="S56" s="20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T56" s="12"/>
      <c r="AU56" s="12"/>
      <c r="AV56" s="19"/>
      <c r="AY56" s="20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9"/>
    </row>
    <row r="57" spans="1:64" x14ac:dyDescent="0.25">
      <c r="A57" s="13" t="s">
        <v>504</v>
      </c>
      <c r="B57" s="20" t="s">
        <v>544</v>
      </c>
      <c r="C57" s="12">
        <v>48</v>
      </c>
      <c r="D57" s="12">
        <v>134.80000000000001</v>
      </c>
      <c r="E57" s="12">
        <v>142.5</v>
      </c>
      <c r="F57" s="12">
        <v>240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134.81700000000001</v>
      </c>
      <c r="M57" s="12">
        <v>0</v>
      </c>
      <c r="N57" s="12">
        <v>0</v>
      </c>
      <c r="O57" s="19">
        <v>44838.584837962961</v>
      </c>
      <c r="S57" s="20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T57" s="12"/>
      <c r="AU57" s="12"/>
      <c r="AV57" s="19"/>
      <c r="AY57" s="20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9"/>
    </row>
    <row r="58" spans="1:64" x14ac:dyDescent="0.25">
      <c r="A58" s="13" t="s">
        <v>505</v>
      </c>
      <c r="B58" s="20" t="s">
        <v>545</v>
      </c>
      <c r="C58" s="12">
        <v>24</v>
      </c>
      <c r="D58" s="12">
        <v>152</v>
      </c>
      <c r="E58" s="12">
        <v>160</v>
      </c>
      <c r="F58" s="12">
        <v>96</v>
      </c>
      <c r="G58" s="12">
        <v>157</v>
      </c>
      <c r="H58" s="12">
        <v>157</v>
      </c>
      <c r="I58" s="12">
        <v>157</v>
      </c>
      <c r="J58" s="12">
        <v>157</v>
      </c>
      <c r="K58" s="12">
        <v>-1.169</v>
      </c>
      <c r="L58" s="12">
        <v>158.16900000000001</v>
      </c>
      <c r="M58" s="12">
        <v>24</v>
      </c>
      <c r="N58" s="12">
        <v>336</v>
      </c>
      <c r="O58" s="19">
        <v>44838.58079861111</v>
      </c>
      <c r="S58" s="20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T58" s="12"/>
      <c r="AU58" s="12"/>
      <c r="AV58" s="19"/>
      <c r="AY58" s="20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9"/>
    </row>
    <row r="59" spans="1:64" x14ac:dyDescent="0.25">
      <c r="A59" s="13" t="s">
        <v>506</v>
      </c>
      <c r="B59" s="20" t="s">
        <v>546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164.828</v>
      </c>
      <c r="M59" s="12">
        <v>0</v>
      </c>
      <c r="N59" s="12">
        <v>0</v>
      </c>
      <c r="O59" s="19">
        <v>44838.584849537037</v>
      </c>
      <c r="S59" s="20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T59" s="12"/>
      <c r="AU59" s="12"/>
      <c r="AV59" s="19"/>
      <c r="AY59" s="20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9"/>
    </row>
    <row r="60" spans="1:64" x14ac:dyDescent="0.25">
      <c r="A60" s="13" t="s">
        <v>507</v>
      </c>
      <c r="B60" s="20" t="s">
        <v>555</v>
      </c>
      <c r="C60" s="12">
        <v>0</v>
      </c>
      <c r="D60" s="12">
        <v>0</v>
      </c>
      <c r="E60" s="12">
        <v>180</v>
      </c>
      <c r="F60" s="12">
        <v>24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162.66300000000001</v>
      </c>
      <c r="M60" s="12">
        <v>0</v>
      </c>
      <c r="N60" s="12">
        <v>0</v>
      </c>
      <c r="O60" s="19">
        <v>44838.582638888889</v>
      </c>
      <c r="S60" s="20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T60" s="12"/>
      <c r="AU60" s="12"/>
      <c r="AV60" s="19"/>
      <c r="AY60" s="20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9"/>
    </row>
    <row r="61" spans="1:64" x14ac:dyDescent="0.25">
      <c r="A61" s="13" t="s">
        <v>508</v>
      </c>
      <c r="B61" s="20" t="s">
        <v>537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162.77099999999999</v>
      </c>
      <c r="M61" s="12">
        <v>0</v>
      </c>
      <c r="N61" s="12">
        <v>0</v>
      </c>
      <c r="O61" s="19">
        <v>44838.530995370369</v>
      </c>
      <c r="S61" s="20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T61" s="12"/>
      <c r="AU61" s="12"/>
      <c r="AV61" s="19"/>
      <c r="AY61" s="20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9"/>
    </row>
    <row r="62" spans="1:64" x14ac:dyDescent="0.25">
      <c r="A62" s="13" t="s">
        <v>509</v>
      </c>
      <c r="B62" s="20" t="s">
        <v>547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141.453</v>
      </c>
      <c r="M62" s="12">
        <v>0</v>
      </c>
      <c r="N62" s="12">
        <v>0</v>
      </c>
      <c r="O62" s="19">
        <v>44838.420682870368</v>
      </c>
      <c r="S62" s="20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T62" s="12"/>
      <c r="AU62" s="12"/>
      <c r="AV62" s="19"/>
      <c r="AY62" s="20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9"/>
    </row>
    <row r="63" spans="1:64" x14ac:dyDescent="0.25">
      <c r="A63" s="13" t="s">
        <v>510</v>
      </c>
      <c r="B63" s="20" t="s">
        <v>548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142.50299999999999</v>
      </c>
      <c r="M63" s="12">
        <v>0</v>
      </c>
      <c r="N63" s="12">
        <v>0</v>
      </c>
      <c r="O63" s="19">
        <v>44838.420682870368</v>
      </c>
      <c r="S63" s="20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T63" s="12"/>
      <c r="AU63" s="12"/>
      <c r="AV63" s="19"/>
      <c r="AY63" s="20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9"/>
    </row>
    <row r="64" spans="1:64" x14ac:dyDescent="0.25">
      <c r="A64" s="13" t="s">
        <v>511</v>
      </c>
      <c r="B64" s="20" t="s">
        <v>549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157.386</v>
      </c>
      <c r="M64" s="12">
        <v>0</v>
      </c>
      <c r="N64" s="12">
        <v>0</v>
      </c>
      <c r="O64" s="19">
        <v>44838.584849537037</v>
      </c>
      <c r="S64" s="20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T64" s="12"/>
      <c r="AU64" s="12"/>
      <c r="AV64" s="19"/>
      <c r="AY64" s="20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9"/>
    </row>
    <row r="65" spans="1:64" x14ac:dyDescent="0.25">
      <c r="A65" s="13" t="s">
        <v>512</v>
      </c>
      <c r="B65" s="20" t="s">
        <v>536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141.98099999999999</v>
      </c>
      <c r="M65" s="12">
        <v>0</v>
      </c>
      <c r="N65" s="12">
        <v>0</v>
      </c>
      <c r="O65" s="19">
        <v>44838.584861111114</v>
      </c>
      <c r="S65" s="20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T65" s="12"/>
      <c r="AU65" s="12"/>
      <c r="AV65" s="19"/>
      <c r="AY65" s="20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9"/>
    </row>
    <row r="66" spans="1:64" x14ac:dyDescent="0.25">
      <c r="A66" s="13" t="s">
        <v>513</v>
      </c>
      <c r="B66" s="20" t="s">
        <v>538</v>
      </c>
      <c r="C66" s="12">
        <v>24</v>
      </c>
      <c r="D66" s="12">
        <v>150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153.66</v>
      </c>
      <c r="M66" s="12">
        <v>0</v>
      </c>
      <c r="N66" s="12">
        <v>0</v>
      </c>
      <c r="O66" s="19">
        <v>44838.581064814818</v>
      </c>
      <c r="S66" s="20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T66" s="12"/>
      <c r="AU66" s="12"/>
      <c r="AV66" s="19"/>
      <c r="AY66" s="20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9"/>
    </row>
    <row r="67" spans="1:64" x14ac:dyDescent="0.25">
      <c r="A67" s="13" t="s">
        <v>514</v>
      </c>
      <c r="B67" s="20" t="s">
        <v>539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95.046999999999997</v>
      </c>
      <c r="M67" s="12">
        <v>0</v>
      </c>
      <c r="N67" s="12">
        <v>0</v>
      </c>
      <c r="O67" s="19">
        <v>44838.420682870368</v>
      </c>
      <c r="S67" s="20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T67" s="12"/>
      <c r="AU67" s="12"/>
      <c r="AV67" s="19"/>
      <c r="AY67" s="20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9"/>
    </row>
    <row r="68" spans="1:64" x14ac:dyDescent="0.25">
      <c r="A68" s="13" t="s">
        <v>515</v>
      </c>
      <c r="B68" s="20" t="s">
        <v>556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91.941999999999993</v>
      </c>
      <c r="M68" s="12">
        <v>0</v>
      </c>
      <c r="N68" s="12">
        <v>0</v>
      </c>
      <c r="O68" s="19">
        <v>44838.420682870368</v>
      </c>
      <c r="S68" s="20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T68" s="12"/>
      <c r="AU68" s="12"/>
      <c r="AV68" s="19"/>
      <c r="AY68" s="20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9"/>
    </row>
    <row r="69" spans="1:64" x14ac:dyDescent="0.25">
      <c r="A69" s="13" t="s">
        <v>516</v>
      </c>
      <c r="B69" s="20" t="s">
        <v>535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150.99</v>
      </c>
      <c r="M69" s="12">
        <v>0</v>
      </c>
      <c r="N69" s="12">
        <v>0</v>
      </c>
      <c r="O69" s="19">
        <v>44838.420682870368</v>
      </c>
      <c r="S69" s="20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T69" s="12"/>
      <c r="AU69" s="12"/>
      <c r="AV69" s="19"/>
      <c r="AY69" s="20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9"/>
    </row>
    <row r="70" spans="1:64" x14ac:dyDescent="0.25">
      <c r="A70" s="13" t="s">
        <v>517</v>
      </c>
      <c r="B70" s="20" t="s">
        <v>540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108.864</v>
      </c>
      <c r="M70" s="12">
        <v>0</v>
      </c>
      <c r="N70" s="12">
        <v>0</v>
      </c>
      <c r="O70" s="19">
        <v>44838.584583333337</v>
      </c>
      <c r="S70" s="20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9"/>
      <c r="AI70" s="20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9"/>
      <c r="AY70" s="20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9"/>
    </row>
    <row r="71" spans="1:64" x14ac:dyDescent="0.25">
      <c r="B71" s="18"/>
      <c r="O71" s="22"/>
    </row>
    <row r="72" spans="1:64" x14ac:dyDescent="0.25">
      <c r="B72" s="18"/>
      <c r="O72" s="22"/>
    </row>
    <row r="73" spans="1:64" x14ac:dyDescent="0.25">
      <c r="B73" s="18"/>
      <c r="O73" s="22"/>
    </row>
    <row r="74" spans="1:64" x14ac:dyDescent="0.25">
      <c r="B74" s="18"/>
      <c r="O74" s="22"/>
    </row>
  </sheetData>
  <pageMargins left="0.7" right="0.7" top="0.75" bottom="0.75" header="0.3" footer="0.3"/>
  <customProperties>
    <customPr name="I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85"/>
  <sheetViews>
    <sheetView workbookViewId="0"/>
  </sheetViews>
  <sheetFormatPr defaultRowHeight="15" x14ac:dyDescent="0.25"/>
  <cols>
    <col min="1" max="1" width="30.140625" style="13" bestFit="1" customWidth="1"/>
    <col min="2" max="2" width="13.85546875" style="11" bestFit="1" customWidth="1"/>
    <col min="3" max="3" width="7.42578125" style="12" bestFit="1" customWidth="1"/>
    <col min="4" max="5" width="7" style="12" bestFit="1" customWidth="1"/>
    <col min="6" max="6" width="7.7109375" style="12" bestFit="1" customWidth="1"/>
    <col min="7" max="7" width="6" style="12" bestFit="1" customWidth="1"/>
    <col min="8" max="8" width="7" style="12" bestFit="1" customWidth="1"/>
    <col min="9" max="9" width="6" style="12" bestFit="1" customWidth="1"/>
    <col min="10" max="10" width="7" style="12" bestFit="1" customWidth="1"/>
    <col min="11" max="11" width="7.5703125" style="12" bestFit="1" customWidth="1"/>
    <col min="12" max="12" width="9.85546875" style="12" bestFit="1" customWidth="1"/>
    <col min="13" max="13" width="7.42578125" style="12" bestFit="1" customWidth="1"/>
    <col min="14" max="14" width="7" style="12" bestFit="1" customWidth="1"/>
    <col min="15" max="15" width="15.85546875" style="12" bestFit="1" customWidth="1"/>
    <col min="16" max="16384" width="9.140625" style="13"/>
  </cols>
  <sheetData>
    <row r="1" spans="1:15" x14ac:dyDescent="0.25">
      <c r="A1" s="10" t="s">
        <v>235</v>
      </c>
    </row>
    <row r="3" spans="1:15" s="16" customFormat="1" x14ac:dyDescent="0.25">
      <c r="A3" s="14" t="str">
        <f>A50</f>
        <v>Last update: 04/10/2022 14:01:58</v>
      </c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x14ac:dyDescent="0.25">
      <c r="A4" s="7" t="s">
        <v>30</v>
      </c>
      <c r="B4" s="8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</row>
    <row r="5" spans="1:15" x14ac:dyDescent="0.25">
      <c r="A5" s="2" t="str">
        <f>IF(A51="","",A51)</f>
        <v>TGE PLGB D1</v>
      </c>
      <c r="B5" s="2" t="str">
        <f t="shared" ref="B5:O5" si="0">IF(B51="","",B51)</f>
        <v>Wed-05-10</v>
      </c>
      <c r="C5" s="3">
        <f t="shared" si="0"/>
        <v>5</v>
      </c>
      <c r="D5" s="4">
        <f t="shared" si="0"/>
        <v>536</v>
      </c>
      <c r="E5" s="4">
        <f t="shared" si="0"/>
        <v>550</v>
      </c>
      <c r="F5" s="3">
        <f t="shared" si="0"/>
        <v>50</v>
      </c>
      <c r="G5" s="5">
        <f t="shared" si="0"/>
        <v>600</v>
      </c>
      <c r="H5" s="5">
        <f t="shared" si="0"/>
        <v>600</v>
      </c>
      <c r="I5" s="5">
        <f t="shared" si="0"/>
        <v>550</v>
      </c>
      <c r="J5" s="4">
        <f t="shared" si="0"/>
        <v>550</v>
      </c>
      <c r="K5" s="5" t="str">
        <f t="shared" si="0"/>
        <v/>
      </c>
      <c r="L5" s="9" t="str">
        <f t="shared" si="0"/>
        <v/>
      </c>
      <c r="M5" s="3">
        <f t="shared" si="0"/>
        <v>7</v>
      </c>
      <c r="N5" s="3">
        <f t="shared" si="0"/>
        <v>1894</v>
      </c>
      <c r="O5" s="6">
        <f t="shared" si="0"/>
        <v>44838.584594907406</v>
      </c>
    </row>
    <row r="6" spans="1:15" x14ac:dyDescent="0.25">
      <c r="H6" s="13"/>
      <c r="I6" s="13"/>
      <c r="J6" s="13"/>
      <c r="K6" s="13"/>
      <c r="L6" s="13"/>
    </row>
    <row r="7" spans="1:15" x14ac:dyDescent="0.25">
      <c r="A7" s="7" t="s">
        <v>29</v>
      </c>
      <c r="B7" s="8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" t="s">
        <v>14</v>
      </c>
    </row>
    <row r="8" spans="1:15" x14ac:dyDescent="0.25">
      <c r="A8" s="2" t="str">
        <f t="shared" ref="A8:O8" si="1">IF(A52="","",A52)</f>
        <v>TGE PLGB W1</v>
      </c>
      <c r="B8" s="2" t="str">
        <f t="shared" si="1"/>
        <v>WK41-2022</v>
      </c>
      <c r="C8" s="3" t="str">
        <f t="shared" si="1"/>
        <v/>
      </c>
      <c r="D8" s="4" t="str">
        <f t="shared" si="1"/>
        <v/>
      </c>
      <c r="E8" s="4" t="str">
        <f t="shared" si="1"/>
        <v/>
      </c>
      <c r="F8" s="3" t="str">
        <f t="shared" si="1"/>
        <v/>
      </c>
      <c r="G8" s="5">
        <f t="shared" si="1"/>
        <v>680</v>
      </c>
      <c r="H8" s="5">
        <f t="shared" si="1"/>
        <v>680</v>
      </c>
      <c r="I8" s="5">
        <f t="shared" si="1"/>
        <v>680</v>
      </c>
      <c r="J8" s="4">
        <f t="shared" si="1"/>
        <v>680</v>
      </c>
      <c r="K8" s="5">
        <f t="shared" si="1"/>
        <v>-230</v>
      </c>
      <c r="L8" s="9">
        <f t="shared" si="1"/>
        <v>920</v>
      </c>
      <c r="M8" s="3">
        <f t="shared" si="1"/>
        <v>1</v>
      </c>
      <c r="N8" s="3">
        <f t="shared" si="1"/>
        <v>1</v>
      </c>
      <c r="O8" s="6">
        <f t="shared" si="1"/>
        <v>44838.583333333336</v>
      </c>
    </row>
    <row r="9" spans="1:15" x14ac:dyDescent="0.25">
      <c r="A9" s="2" t="str">
        <f t="shared" ref="A9:O9" si="2">IF(A53="","",A53)</f>
        <v>TGE PLGB W2</v>
      </c>
      <c r="B9" s="2" t="str">
        <f t="shared" si="2"/>
        <v>WK42-2022</v>
      </c>
      <c r="C9" s="3" t="str">
        <f t="shared" si="2"/>
        <v/>
      </c>
      <c r="D9" s="4" t="str">
        <f t="shared" si="2"/>
        <v/>
      </c>
      <c r="E9" s="4" t="str">
        <f t="shared" si="2"/>
        <v/>
      </c>
      <c r="F9" s="3" t="str">
        <f t="shared" si="2"/>
        <v/>
      </c>
      <c r="G9" s="5">
        <f t="shared" si="2"/>
        <v>690</v>
      </c>
      <c r="H9" s="5">
        <f t="shared" si="2"/>
        <v>700</v>
      </c>
      <c r="I9" s="5">
        <f t="shared" si="2"/>
        <v>690</v>
      </c>
      <c r="J9" s="4">
        <f t="shared" si="2"/>
        <v>700</v>
      </c>
      <c r="K9" s="5">
        <f t="shared" si="2"/>
        <v>-190</v>
      </c>
      <c r="L9" s="9">
        <f t="shared" si="2"/>
        <v>890</v>
      </c>
      <c r="M9" s="3">
        <f t="shared" si="2"/>
        <v>1</v>
      </c>
      <c r="N9" s="3">
        <f t="shared" si="2"/>
        <v>6</v>
      </c>
      <c r="O9" s="6">
        <f t="shared" si="2"/>
        <v>44838.583333333336</v>
      </c>
    </row>
    <row r="10" spans="1:15" x14ac:dyDescent="0.25">
      <c r="A10" s="2" t="str">
        <f t="shared" ref="A10:O10" si="3">IF(A54="","",A54)</f>
        <v>TGE PLGB W3</v>
      </c>
      <c r="B10" s="2" t="str">
        <f t="shared" si="3"/>
        <v>WK43-2022</v>
      </c>
      <c r="C10" s="3" t="str">
        <f t="shared" si="3"/>
        <v/>
      </c>
      <c r="D10" s="4" t="str">
        <f t="shared" si="3"/>
        <v/>
      </c>
      <c r="E10" s="4" t="str">
        <f t="shared" si="3"/>
        <v/>
      </c>
      <c r="F10" s="3" t="str">
        <f t="shared" si="3"/>
        <v/>
      </c>
      <c r="G10" s="5" t="str">
        <f t="shared" si="3"/>
        <v/>
      </c>
      <c r="H10" s="5" t="str">
        <f t="shared" si="3"/>
        <v/>
      </c>
      <c r="I10" s="5" t="str">
        <f t="shared" si="3"/>
        <v/>
      </c>
      <c r="J10" s="4" t="str">
        <f t="shared" si="3"/>
        <v/>
      </c>
      <c r="K10" s="5" t="str">
        <f t="shared" si="3"/>
        <v/>
      </c>
      <c r="L10" s="9">
        <f t="shared" si="3"/>
        <v>890</v>
      </c>
      <c r="M10" s="3" t="str">
        <f t="shared" si="3"/>
        <v/>
      </c>
      <c r="N10" s="3">
        <f t="shared" si="3"/>
        <v>0</v>
      </c>
      <c r="O10" s="6">
        <f t="shared" si="3"/>
        <v>44838.583333333336</v>
      </c>
    </row>
    <row r="11" spans="1:15" x14ac:dyDescent="0.25">
      <c r="A11" s="2" t="str">
        <f t="shared" ref="A11:O11" si="4">IF(A55="","",A55)</f>
        <v>TGE PLGB W4</v>
      </c>
      <c r="B11" s="2" t="str">
        <f t="shared" si="4"/>
        <v>WK44-2022</v>
      </c>
      <c r="C11" s="3" t="str">
        <f t="shared" si="4"/>
        <v/>
      </c>
      <c r="D11" s="4" t="str">
        <f t="shared" si="4"/>
        <v/>
      </c>
      <c r="E11" s="4" t="str">
        <f t="shared" si="4"/>
        <v/>
      </c>
      <c r="F11" s="3" t="str">
        <f t="shared" si="4"/>
        <v/>
      </c>
      <c r="G11" s="5" t="str">
        <f t="shared" si="4"/>
        <v/>
      </c>
      <c r="H11" s="5" t="str">
        <f t="shared" si="4"/>
        <v/>
      </c>
      <c r="I11" s="5" t="str">
        <f t="shared" si="4"/>
        <v/>
      </c>
      <c r="J11" s="4" t="str">
        <f t="shared" si="4"/>
        <v/>
      </c>
      <c r="K11" s="5" t="str">
        <f t="shared" si="4"/>
        <v/>
      </c>
      <c r="L11" s="9" t="str">
        <f t="shared" si="4"/>
        <v/>
      </c>
      <c r="M11" s="3" t="str">
        <f t="shared" si="4"/>
        <v/>
      </c>
      <c r="N11" s="3">
        <f t="shared" si="4"/>
        <v>0</v>
      </c>
      <c r="O11" s="6">
        <f t="shared" si="4"/>
        <v>44838.583333333336</v>
      </c>
    </row>
    <row r="12" spans="1:15" x14ac:dyDescent="0.25">
      <c r="J12" s="13"/>
      <c r="K12" s="13"/>
      <c r="L12" s="13"/>
      <c r="M12" s="13"/>
    </row>
    <row r="13" spans="1:15" x14ac:dyDescent="0.25">
      <c r="A13" s="7" t="s">
        <v>31</v>
      </c>
      <c r="B13" s="8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M13" s="1" t="s">
        <v>12</v>
      </c>
      <c r="N13" s="1" t="s">
        <v>13</v>
      </c>
      <c r="O13" s="1" t="s">
        <v>14</v>
      </c>
    </row>
    <row r="14" spans="1:15" x14ac:dyDescent="0.25">
      <c r="A14" s="2" t="str">
        <f t="shared" ref="A14:O14" si="5">IF(A56="","",A56)</f>
        <v>TGE PLGB M1</v>
      </c>
      <c r="B14" s="2" t="str">
        <f t="shared" si="5"/>
        <v>Nov-2022</v>
      </c>
      <c r="C14" s="3" t="str">
        <f t="shared" si="5"/>
        <v/>
      </c>
      <c r="D14" s="4" t="str">
        <f t="shared" si="5"/>
        <v/>
      </c>
      <c r="E14" s="4" t="str">
        <f t="shared" si="5"/>
        <v/>
      </c>
      <c r="F14" s="3" t="str">
        <f t="shared" si="5"/>
        <v/>
      </c>
      <c r="G14" s="5">
        <f t="shared" si="5"/>
        <v>815</v>
      </c>
      <c r="H14" s="5">
        <f t="shared" si="5"/>
        <v>828</v>
      </c>
      <c r="I14" s="5">
        <f t="shared" si="5"/>
        <v>815</v>
      </c>
      <c r="J14" s="4">
        <f t="shared" si="5"/>
        <v>828</v>
      </c>
      <c r="K14" s="5">
        <f t="shared" si="5"/>
        <v>-147</v>
      </c>
      <c r="L14" s="9">
        <f t="shared" si="5"/>
        <v>968.5</v>
      </c>
      <c r="M14" s="3">
        <f t="shared" si="5"/>
        <v>1</v>
      </c>
      <c r="N14" s="3">
        <f t="shared" si="5"/>
        <v>44</v>
      </c>
      <c r="O14" s="6">
        <f t="shared" si="5"/>
        <v>44838.583333333336</v>
      </c>
    </row>
    <row r="15" spans="1:15" x14ac:dyDescent="0.25">
      <c r="A15" s="2" t="str">
        <f t="shared" ref="A15:O15" si="6">IF(A57="","",A57)</f>
        <v>TGE PLGB M2</v>
      </c>
      <c r="B15" s="2" t="str">
        <f t="shared" si="6"/>
        <v>Dec-2022</v>
      </c>
      <c r="C15" s="3" t="str">
        <f t="shared" si="6"/>
        <v/>
      </c>
      <c r="D15" s="4" t="str">
        <f t="shared" si="6"/>
        <v/>
      </c>
      <c r="E15" s="4" t="str">
        <f t="shared" si="6"/>
        <v/>
      </c>
      <c r="F15" s="3" t="str">
        <f t="shared" si="6"/>
        <v/>
      </c>
      <c r="G15" s="5">
        <f t="shared" si="6"/>
        <v>865</v>
      </c>
      <c r="H15" s="5">
        <f t="shared" si="6"/>
        <v>885</v>
      </c>
      <c r="I15" s="5">
        <f t="shared" si="6"/>
        <v>860</v>
      </c>
      <c r="J15" s="4">
        <f t="shared" si="6"/>
        <v>880</v>
      </c>
      <c r="K15" s="5">
        <f t="shared" si="6"/>
        <v>-140</v>
      </c>
      <c r="L15" s="9">
        <f t="shared" si="6"/>
        <v>1020</v>
      </c>
      <c r="M15" s="3">
        <f t="shared" si="6"/>
        <v>5</v>
      </c>
      <c r="N15" s="3">
        <f t="shared" si="6"/>
        <v>38</v>
      </c>
      <c r="O15" s="6">
        <f t="shared" si="6"/>
        <v>44838.583333333336</v>
      </c>
    </row>
    <row r="16" spans="1:15" x14ac:dyDescent="0.25">
      <c r="A16" s="2" t="str">
        <f t="shared" ref="A16:O16" si="7">IF(A58="","",A58)</f>
        <v>TGE PLGB M3</v>
      </c>
      <c r="B16" s="2" t="str">
        <f t="shared" si="7"/>
        <v>Jan-2023</v>
      </c>
      <c r="C16" s="3" t="str">
        <f t="shared" si="7"/>
        <v/>
      </c>
      <c r="D16" s="4" t="str">
        <f t="shared" si="7"/>
        <v/>
      </c>
      <c r="E16" s="4" t="str">
        <f t="shared" si="7"/>
        <v/>
      </c>
      <c r="F16" s="3" t="str">
        <f t="shared" si="7"/>
        <v/>
      </c>
      <c r="G16" s="5">
        <f t="shared" si="7"/>
        <v>895</v>
      </c>
      <c r="H16" s="5">
        <f t="shared" si="7"/>
        <v>895</v>
      </c>
      <c r="I16" s="5">
        <f t="shared" si="7"/>
        <v>890</v>
      </c>
      <c r="J16" s="4">
        <f t="shared" si="7"/>
        <v>890</v>
      </c>
      <c r="K16" s="5">
        <f t="shared" si="7"/>
        <v>-142</v>
      </c>
      <c r="L16" s="9">
        <f t="shared" si="7"/>
        <v>1032</v>
      </c>
      <c r="M16" s="3">
        <f t="shared" si="7"/>
        <v>1</v>
      </c>
      <c r="N16" s="3">
        <f t="shared" si="7"/>
        <v>23</v>
      </c>
      <c r="O16" s="6">
        <f t="shared" si="7"/>
        <v>44838.583333333336</v>
      </c>
    </row>
    <row r="17" spans="1:15" x14ac:dyDescent="0.25">
      <c r="L17" s="13"/>
    </row>
    <row r="18" spans="1:15" x14ac:dyDescent="0.25">
      <c r="A18" s="7" t="s">
        <v>32</v>
      </c>
      <c r="B18" s="8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  <c r="I18" s="1" t="s">
        <v>8</v>
      </c>
      <c r="J18" s="1" t="s">
        <v>9</v>
      </c>
      <c r="K18" s="1" t="s">
        <v>10</v>
      </c>
      <c r="L18" s="1" t="s">
        <v>11</v>
      </c>
      <c r="M18" s="1" t="s">
        <v>12</v>
      </c>
      <c r="N18" s="1" t="s">
        <v>13</v>
      </c>
      <c r="O18" s="1" t="s">
        <v>14</v>
      </c>
    </row>
    <row r="19" spans="1:15" x14ac:dyDescent="0.25">
      <c r="A19" s="2" t="str">
        <f t="shared" ref="A19:O19" si="8">IF(A59="","",A59)</f>
        <v>TGE PLGB Q1</v>
      </c>
      <c r="B19" s="2" t="str">
        <f t="shared" si="8"/>
        <v>Q1-2023</v>
      </c>
      <c r="C19" s="3" t="str">
        <f t="shared" si="8"/>
        <v/>
      </c>
      <c r="D19" s="4" t="str">
        <f t="shared" si="8"/>
        <v/>
      </c>
      <c r="E19" s="4" t="str">
        <f t="shared" si="8"/>
        <v/>
      </c>
      <c r="F19" s="3" t="str">
        <f t="shared" si="8"/>
        <v/>
      </c>
      <c r="G19" s="5">
        <f t="shared" si="8"/>
        <v>875</v>
      </c>
      <c r="H19" s="5">
        <f t="shared" si="8"/>
        <v>900</v>
      </c>
      <c r="I19" s="5">
        <f t="shared" si="8"/>
        <v>875</v>
      </c>
      <c r="J19" s="4">
        <f t="shared" si="8"/>
        <v>900</v>
      </c>
      <c r="K19" s="5">
        <f t="shared" si="8"/>
        <v>-136</v>
      </c>
      <c r="L19" s="9">
        <f t="shared" si="8"/>
        <v>1038.2</v>
      </c>
      <c r="M19" s="3">
        <f t="shared" si="8"/>
        <v>4</v>
      </c>
      <c r="N19" s="3">
        <f t="shared" si="8"/>
        <v>38</v>
      </c>
      <c r="O19" s="6">
        <f t="shared" si="8"/>
        <v>44838.583333333336</v>
      </c>
    </row>
    <row r="20" spans="1:15" x14ac:dyDescent="0.25">
      <c r="A20" s="2" t="str">
        <f t="shared" ref="A20:O20" si="9">IF(A60="","",A60)</f>
        <v>TGE PLGB Q2</v>
      </c>
      <c r="B20" s="2" t="str">
        <f t="shared" si="9"/>
        <v>Q2-2023</v>
      </c>
      <c r="C20" s="3" t="str">
        <f t="shared" si="9"/>
        <v/>
      </c>
      <c r="D20" s="4" t="str">
        <f t="shared" si="9"/>
        <v/>
      </c>
      <c r="E20" s="4" t="str">
        <f t="shared" si="9"/>
        <v/>
      </c>
      <c r="F20" s="3" t="str">
        <f t="shared" si="9"/>
        <v/>
      </c>
      <c r="G20" s="5">
        <f t="shared" si="9"/>
        <v>860</v>
      </c>
      <c r="H20" s="5">
        <f t="shared" si="9"/>
        <v>860</v>
      </c>
      <c r="I20" s="5">
        <f t="shared" si="9"/>
        <v>855</v>
      </c>
      <c r="J20" s="4">
        <f t="shared" si="9"/>
        <v>855</v>
      </c>
      <c r="K20" s="5">
        <f t="shared" si="9"/>
        <v>-110</v>
      </c>
      <c r="L20" s="9">
        <f t="shared" si="9"/>
        <v>962</v>
      </c>
      <c r="M20" s="3">
        <f t="shared" si="9"/>
        <v>1</v>
      </c>
      <c r="N20" s="3">
        <f t="shared" si="9"/>
        <v>7</v>
      </c>
      <c r="O20" s="6">
        <f t="shared" si="9"/>
        <v>44838.583333333336</v>
      </c>
    </row>
    <row r="21" spans="1:15" x14ac:dyDescent="0.25">
      <c r="A21" s="2" t="str">
        <f t="shared" ref="A21:O21" si="10">IF(A61="","",A61)</f>
        <v>TGE PLGB Q3</v>
      </c>
      <c r="B21" s="2" t="str">
        <f t="shared" si="10"/>
        <v>Q3-2023</v>
      </c>
      <c r="C21" s="3" t="str">
        <f t="shared" si="10"/>
        <v/>
      </c>
      <c r="D21" s="4" t="str">
        <f t="shared" si="10"/>
        <v/>
      </c>
      <c r="E21" s="4" t="str">
        <f t="shared" si="10"/>
        <v/>
      </c>
      <c r="F21" s="3" t="str">
        <f t="shared" si="10"/>
        <v/>
      </c>
      <c r="G21" s="5" t="str">
        <f t="shared" si="10"/>
        <v/>
      </c>
      <c r="H21" s="5" t="str">
        <f t="shared" si="10"/>
        <v/>
      </c>
      <c r="I21" s="5" t="str">
        <f t="shared" si="10"/>
        <v/>
      </c>
      <c r="J21" s="4" t="str">
        <f t="shared" si="10"/>
        <v/>
      </c>
      <c r="K21" s="5" t="str">
        <f t="shared" si="10"/>
        <v/>
      </c>
      <c r="L21" s="9">
        <f t="shared" si="10"/>
        <v>927.5</v>
      </c>
      <c r="M21" s="3" t="str">
        <f t="shared" si="10"/>
        <v/>
      </c>
      <c r="N21" s="3">
        <f t="shared" si="10"/>
        <v>0</v>
      </c>
      <c r="O21" s="6">
        <f t="shared" si="10"/>
        <v>44838.583333333336</v>
      </c>
    </row>
    <row r="22" spans="1:15" x14ac:dyDescent="0.25">
      <c r="A22" s="2" t="str">
        <f t="shared" ref="A22:O22" si="11">IF(A62="","",A62)</f>
        <v>TGE PLGB Q4</v>
      </c>
      <c r="B22" s="2" t="str">
        <f t="shared" si="11"/>
        <v>Q4-2023</v>
      </c>
      <c r="C22" s="3" t="str">
        <f t="shared" si="11"/>
        <v/>
      </c>
      <c r="D22" s="4" t="str">
        <f t="shared" si="11"/>
        <v/>
      </c>
      <c r="E22" s="4" t="str">
        <f t="shared" si="11"/>
        <v/>
      </c>
      <c r="F22" s="3" t="str">
        <f t="shared" si="11"/>
        <v/>
      </c>
      <c r="G22" s="5">
        <f t="shared" si="11"/>
        <v>905</v>
      </c>
      <c r="H22" s="5">
        <f t="shared" si="11"/>
        <v>905</v>
      </c>
      <c r="I22" s="5">
        <f t="shared" si="11"/>
        <v>905</v>
      </c>
      <c r="J22" s="4">
        <f t="shared" si="11"/>
        <v>905</v>
      </c>
      <c r="K22" s="5">
        <f t="shared" si="11"/>
        <v>-105</v>
      </c>
      <c r="L22" s="9">
        <f t="shared" si="11"/>
        <v>1010</v>
      </c>
      <c r="M22" s="3">
        <f t="shared" si="11"/>
        <v>3</v>
      </c>
      <c r="N22" s="3">
        <f t="shared" si="11"/>
        <v>3</v>
      </c>
      <c r="O22" s="6">
        <f t="shared" si="11"/>
        <v>44838.583333333336</v>
      </c>
    </row>
    <row r="23" spans="1:15" x14ac:dyDescent="0.25">
      <c r="J23" s="13"/>
      <c r="K23" s="13"/>
      <c r="L23" s="13"/>
      <c r="M23" s="13"/>
    </row>
    <row r="24" spans="1:15" x14ac:dyDescent="0.25">
      <c r="A24" s="7" t="s">
        <v>33</v>
      </c>
      <c r="B24" s="8" t="s">
        <v>1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  <c r="M24" s="1" t="s">
        <v>12</v>
      </c>
      <c r="N24" s="1" t="s">
        <v>13</v>
      </c>
      <c r="O24" s="1" t="s">
        <v>14</v>
      </c>
    </row>
    <row r="25" spans="1:15" x14ac:dyDescent="0.25">
      <c r="A25" s="2" t="str">
        <f t="shared" ref="A25:O25" si="12">IF(A63="","",A63)</f>
        <v>TGE PLGB S1</v>
      </c>
      <c r="B25" s="2" t="str">
        <f t="shared" si="12"/>
        <v>Sum-2023</v>
      </c>
      <c r="C25" s="3" t="str">
        <f t="shared" si="12"/>
        <v/>
      </c>
      <c r="D25" s="4" t="str">
        <f t="shared" si="12"/>
        <v/>
      </c>
      <c r="E25" s="4" t="str">
        <f t="shared" si="12"/>
        <v/>
      </c>
      <c r="F25" s="3" t="str">
        <f t="shared" si="12"/>
        <v/>
      </c>
      <c r="G25" s="5" t="str">
        <f t="shared" si="12"/>
        <v/>
      </c>
      <c r="H25" s="5" t="str">
        <f t="shared" si="12"/>
        <v/>
      </c>
      <c r="I25" s="5" t="str">
        <f t="shared" si="12"/>
        <v/>
      </c>
      <c r="J25" s="4" t="str">
        <f t="shared" si="12"/>
        <v/>
      </c>
      <c r="K25" s="5" t="str">
        <f t="shared" si="12"/>
        <v/>
      </c>
      <c r="L25" s="9">
        <f t="shared" si="12"/>
        <v>930</v>
      </c>
      <c r="M25" s="3" t="str">
        <f t="shared" si="12"/>
        <v/>
      </c>
      <c r="N25" s="3">
        <f t="shared" si="12"/>
        <v>0</v>
      </c>
      <c r="O25" s="6">
        <f t="shared" si="12"/>
        <v>44838.583333333336</v>
      </c>
    </row>
    <row r="26" spans="1:15" x14ac:dyDescent="0.25">
      <c r="A26" s="2" t="str">
        <f t="shared" ref="A26:O26" si="13">IF(A64="","",A64)</f>
        <v>TGE PLGB S2</v>
      </c>
      <c r="B26" s="2" t="str">
        <f t="shared" si="13"/>
        <v>Win-2023</v>
      </c>
      <c r="C26" s="3" t="str">
        <f t="shared" si="13"/>
        <v/>
      </c>
      <c r="D26" s="4" t="str">
        <f t="shared" si="13"/>
        <v/>
      </c>
      <c r="E26" s="4" t="str">
        <f t="shared" si="13"/>
        <v/>
      </c>
      <c r="F26" s="3" t="str">
        <f t="shared" si="13"/>
        <v/>
      </c>
      <c r="G26" s="5">
        <f t="shared" si="13"/>
        <v>870</v>
      </c>
      <c r="H26" s="5">
        <f t="shared" si="13"/>
        <v>870</v>
      </c>
      <c r="I26" s="5">
        <f t="shared" si="13"/>
        <v>870</v>
      </c>
      <c r="J26" s="4">
        <f t="shared" si="13"/>
        <v>870</v>
      </c>
      <c r="K26" s="5">
        <f t="shared" si="13"/>
        <v>-90</v>
      </c>
      <c r="L26" s="9">
        <f t="shared" si="13"/>
        <v>961.67</v>
      </c>
      <c r="M26" s="3">
        <f t="shared" si="13"/>
        <v>5</v>
      </c>
      <c r="N26" s="3">
        <f t="shared" si="13"/>
        <v>5</v>
      </c>
      <c r="O26" s="6">
        <f t="shared" si="13"/>
        <v>44838.583333333336</v>
      </c>
    </row>
    <row r="27" spans="1:15" x14ac:dyDescent="0.25">
      <c r="A27" s="2" t="str">
        <f t="shared" ref="A27:O27" si="14">IF(A65="","",A65)</f>
        <v>TGE PLGB S3</v>
      </c>
      <c r="B27" s="2" t="str">
        <f t="shared" si="14"/>
        <v>Sum-2024</v>
      </c>
      <c r="C27" s="3" t="str">
        <f t="shared" si="14"/>
        <v/>
      </c>
      <c r="D27" s="4" t="str">
        <f t="shared" si="14"/>
        <v/>
      </c>
      <c r="E27" s="4" t="str">
        <f t="shared" si="14"/>
        <v/>
      </c>
      <c r="F27" s="3" t="str">
        <f t="shared" si="14"/>
        <v/>
      </c>
      <c r="G27" s="5" t="str">
        <f t="shared" si="14"/>
        <v/>
      </c>
      <c r="H27" s="5" t="str">
        <f t="shared" si="14"/>
        <v/>
      </c>
      <c r="I27" s="5" t="str">
        <f t="shared" si="14"/>
        <v/>
      </c>
      <c r="J27" s="4" t="str">
        <f t="shared" si="14"/>
        <v/>
      </c>
      <c r="K27" s="5" t="str">
        <f t="shared" si="14"/>
        <v/>
      </c>
      <c r="L27" s="9" t="str">
        <f t="shared" si="14"/>
        <v/>
      </c>
      <c r="M27" s="3" t="str">
        <f t="shared" si="14"/>
        <v/>
      </c>
      <c r="N27" s="3">
        <f t="shared" si="14"/>
        <v>0</v>
      </c>
      <c r="O27" s="6">
        <f t="shared" si="14"/>
        <v>44838.583333333336</v>
      </c>
    </row>
    <row r="29" spans="1:15" x14ac:dyDescent="0.25">
      <c r="A29" s="7" t="s">
        <v>34</v>
      </c>
      <c r="B29" s="8" t="s">
        <v>1</v>
      </c>
      <c r="C29" s="1" t="s">
        <v>2</v>
      </c>
      <c r="D29" s="1" t="s">
        <v>3</v>
      </c>
      <c r="E29" s="1" t="s">
        <v>4</v>
      </c>
      <c r="F29" s="1" t="s">
        <v>5</v>
      </c>
      <c r="G29" s="1" t="s">
        <v>6</v>
      </c>
      <c r="H29" s="1" t="s">
        <v>7</v>
      </c>
      <c r="I29" s="1" t="s">
        <v>8</v>
      </c>
      <c r="J29" s="1" t="s">
        <v>9</v>
      </c>
      <c r="K29" s="1" t="s">
        <v>10</v>
      </c>
      <c r="L29" s="1" t="s">
        <v>11</v>
      </c>
      <c r="M29" s="1" t="s">
        <v>12</v>
      </c>
      <c r="N29" s="1" t="s">
        <v>13</v>
      </c>
      <c r="O29" s="1" t="s">
        <v>14</v>
      </c>
    </row>
    <row r="30" spans="1:15" x14ac:dyDescent="0.25">
      <c r="A30" s="2" t="str">
        <f t="shared" ref="A30:O30" si="15">IF(A66="","",A66)</f>
        <v>TGE PLGB Y1</v>
      </c>
      <c r="B30" s="2" t="str">
        <f t="shared" si="15"/>
        <v>Cal-2023</v>
      </c>
      <c r="C30" s="3" t="str">
        <f t="shared" si="15"/>
        <v/>
      </c>
      <c r="D30" s="4" t="str">
        <f t="shared" si="15"/>
        <v/>
      </c>
      <c r="E30" s="4" t="str">
        <f t="shared" si="15"/>
        <v/>
      </c>
      <c r="F30" s="3" t="str">
        <f t="shared" si="15"/>
        <v/>
      </c>
      <c r="G30" s="5">
        <f t="shared" si="15"/>
        <v>855</v>
      </c>
      <c r="H30" s="5">
        <f t="shared" si="15"/>
        <v>875</v>
      </c>
      <c r="I30" s="5">
        <f t="shared" si="15"/>
        <v>855</v>
      </c>
      <c r="J30" s="4">
        <f t="shared" si="15"/>
        <v>875</v>
      </c>
      <c r="K30" s="5">
        <f t="shared" si="15"/>
        <v>-121</v>
      </c>
      <c r="L30" s="9">
        <f t="shared" si="15"/>
        <v>983.4</v>
      </c>
      <c r="M30" s="3">
        <f t="shared" si="15"/>
        <v>1</v>
      </c>
      <c r="N30" s="3">
        <f t="shared" si="15"/>
        <v>10</v>
      </c>
      <c r="O30" s="6">
        <f t="shared" si="15"/>
        <v>44838.583333333336</v>
      </c>
    </row>
    <row r="31" spans="1:15" x14ac:dyDescent="0.25">
      <c r="A31" s="2" t="str">
        <f t="shared" ref="A31:O31" si="16">IF(A67="","",A67)</f>
        <v>TGE PLGB Y2</v>
      </c>
      <c r="B31" s="2" t="str">
        <f t="shared" si="16"/>
        <v>Cal-2024</v>
      </c>
      <c r="C31" s="3" t="str">
        <f t="shared" si="16"/>
        <v/>
      </c>
      <c r="D31" s="4" t="str">
        <f t="shared" si="16"/>
        <v/>
      </c>
      <c r="E31" s="4" t="str">
        <f t="shared" si="16"/>
        <v/>
      </c>
      <c r="F31" s="3" t="str">
        <f t="shared" si="16"/>
        <v/>
      </c>
      <c r="G31" s="5">
        <f t="shared" si="16"/>
        <v>640</v>
      </c>
      <c r="H31" s="5">
        <f t="shared" si="16"/>
        <v>640</v>
      </c>
      <c r="I31" s="5">
        <f t="shared" si="16"/>
        <v>640</v>
      </c>
      <c r="J31" s="4">
        <f t="shared" si="16"/>
        <v>640</v>
      </c>
      <c r="K31" s="5">
        <f t="shared" si="16"/>
        <v>-60</v>
      </c>
      <c r="L31" s="9">
        <f t="shared" si="16"/>
        <v>690</v>
      </c>
      <c r="M31" s="3">
        <f t="shared" si="16"/>
        <v>5</v>
      </c>
      <c r="N31" s="3">
        <f t="shared" si="16"/>
        <v>10</v>
      </c>
      <c r="O31" s="6">
        <f t="shared" si="16"/>
        <v>44838.583333333336</v>
      </c>
    </row>
    <row r="32" spans="1:15" x14ac:dyDescent="0.25">
      <c r="B32" s="18"/>
      <c r="J32" s="13"/>
      <c r="K32" s="13"/>
      <c r="L32" s="13"/>
      <c r="M32" s="13"/>
      <c r="O32" s="19"/>
    </row>
    <row r="33" spans="2:15" x14ac:dyDescent="0.25">
      <c r="B33" s="18"/>
      <c r="J33" s="13"/>
      <c r="K33" s="13"/>
      <c r="L33" s="13"/>
      <c r="M33" s="13"/>
      <c r="O33" s="19"/>
    </row>
    <row r="34" spans="2:15" x14ac:dyDescent="0.25">
      <c r="B34" s="18"/>
      <c r="J34" s="13"/>
      <c r="K34" s="13"/>
      <c r="L34" s="13"/>
      <c r="M34" s="13"/>
      <c r="O34" s="19"/>
    </row>
    <row r="35" spans="2:15" x14ac:dyDescent="0.25">
      <c r="B35" s="18"/>
      <c r="J35" s="13"/>
      <c r="K35" s="13"/>
      <c r="L35" s="13"/>
      <c r="M35" s="13"/>
      <c r="O35" s="19"/>
    </row>
    <row r="36" spans="2:15" x14ac:dyDescent="0.25">
      <c r="B36" s="18"/>
      <c r="J36" s="13"/>
      <c r="K36" s="13"/>
      <c r="L36" s="13"/>
      <c r="M36" s="13"/>
      <c r="O36" s="19"/>
    </row>
    <row r="37" spans="2:15" x14ac:dyDescent="0.25">
      <c r="B37" s="18"/>
      <c r="J37" s="13"/>
      <c r="K37" s="13"/>
      <c r="L37" s="13"/>
      <c r="M37" s="13"/>
      <c r="O37" s="19"/>
    </row>
    <row r="38" spans="2:15" x14ac:dyDescent="0.25">
      <c r="B38" s="18"/>
      <c r="O38" s="19"/>
    </row>
    <row r="39" spans="2:15" x14ac:dyDescent="0.25">
      <c r="B39" s="18"/>
      <c r="O39" s="19"/>
    </row>
    <row r="40" spans="2:15" x14ac:dyDescent="0.25">
      <c r="B40" s="18"/>
      <c r="O40" s="19"/>
    </row>
    <row r="41" spans="2:15" x14ac:dyDescent="0.25">
      <c r="B41" s="13"/>
    </row>
    <row r="42" spans="2:15" x14ac:dyDescent="0.25">
      <c r="B42" s="13"/>
    </row>
    <row r="43" spans="2:15" x14ac:dyDescent="0.25">
      <c r="B43" s="13"/>
    </row>
    <row r="44" spans="2:15" x14ac:dyDescent="0.25">
      <c r="B44" s="13"/>
    </row>
    <row r="49" spans="1:16" x14ac:dyDescent="0.25">
      <c r="A49" s="13" t="s">
        <v>234</v>
      </c>
      <c r="B49" s="20"/>
      <c r="O49" s="19"/>
    </row>
    <row r="50" spans="1:16" x14ac:dyDescent="0.25">
      <c r="A50" s="13" t="str">
        <f>_xll.MontelQuote(A51,B50)</f>
        <v>Last update: 04/10/2022 14:01:58</v>
      </c>
      <c r="B50" s="20" t="s">
        <v>1</v>
      </c>
      <c r="C50" s="12" t="s">
        <v>2</v>
      </c>
      <c r="D50" s="12" t="s">
        <v>3</v>
      </c>
      <c r="E50" s="12" t="s">
        <v>4</v>
      </c>
      <c r="F50" s="12" t="s">
        <v>5</v>
      </c>
      <c r="G50" s="12" t="s">
        <v>6</v>
      </c>
      <c r="H50" s="12" t="s">
        <v>7</v>
      </c>
      <c r="I50" s="12" t="s">
        <v>8</v>
      </c>
      <c r="J50" s="12" t="s">
        <v>9</v>
      </c>
      <c r="K50" s="12" t="s">
        <v>10</v>
      </c>
      <c r="L50" s="12" t="s">
        <v>11</v>
      </c>
      <c r="M50" s="12" t="s">
        <v>12</v>
      </c>
      <c r="N50" s="12" t="s">
        <v>13</v>
      </c>
      <c r="O50" s="19" t="s">
        <v>14</v>
      </c>
      <c r="P50" s="15"/>
    </row>
    <row r="51" spans="1:16" x14ac:dyDescent="0.25">
      <c r="A51" s="13" t="s">
        <v>0</v>
      </c>
      <c r="B51" s="20" t="s">
        <v>550</v>
      </c>
      <c r="C51" s="12">
        <v>5</v>
      </c>
      <c r="D51" s="12">
        <v>536</v>
      </c>
      <c r="E51" s="12">
        <v>550</v>
      </c>
      <c r="F51" s="12">
        <v>50</v>
      </c>
      <c r="G51" s="12">
        <v>600</v>
      </c>
      <c r="H51" s="12">
        <v>600</v>
      </c>
      <c r="I51" s="12">
        <v>550</v>
      </c>
      <c r="J51" s="12">
        <v>550</v>
      </c>
      <c r="M51" s="12">
        <v>7</v>
      </c>
      <c r="N51" s="12">
        <v>1894</v>
      </c>
      <c r="O51" s="19">
        <v>44838.584594907406</v>
      </c>
    </row>
    <row r="52" spans="1:16" x14ac:dyDescent="0.25">
      <c r="A52" s="13" t="s">
        <v>15</v>
      </c>
      <c r="B52" s="20" t="s">
        <v>551</v>
      </c>
      <c r="G52" s="12">
        <v>680</v>
      </c>
      <c r="H52" s="12">
        <v>680</v>
      </c>
      <c r="I52" s="12">
        <v>680</v>
      </c>
      <c r="J52" s="12">
        <v>680</v>
      </c>
      <c r="K52" s="12">
        <v>-230</v>
      </c>
      <c r="L52" s="12">
        <v>920</v>
      </c>
      <c r="M52" s="12">
        <v>1</v>
      </c>
      <c r="N52" s="12">
        <v>1</v>
      </c>
      <c r="O52" s="19">
        <v>44838.583333333336</v>
      </c>
    </row>
    <row r="53" spans="1:16" x14ac:dyDescent="0.25">
      <c r="A53" s="13" t="s">
        <v>16</v>
      </c>
      <c r="B53" s="20" t="s">
        <v>552</v>
      </c>
      <c r="G53" s="12">
        <v>690</v>
      </c>
      <c r="H53" s="12">
        <v>700</v>
      </c>
      <c r="I53" s="12">
        <v>690</v>
      </c>
      <c r="J53" s="12">
        <v>700</v>
      </c>
      <c r="K53" s="12">
        <v>-190</v>
      </c>
      <c r="L53" s="12">
        <v>890</v>
      </c>
      <c r="M53" s="12">
        <v>1</v>
      </c>
      <c r="N53" s="12">
        <v>6</v>
      </c>
      <c r="O53" s="19">
        <v>44838.583333333336</v>
      </c>
    </row>
    <row r="54" spans="1:16" x14ac:dyDescent="0.25">
      <c r="A54" s="13" t="s">
        <v>17</v>
      </c>
      <c r="B54" s="20" t="s">
        <v>553</v>
      </c>
      <c r="L54" s="12">
        <v>890</v>
      </c>
      <c r="N54" s="12">
        <v>0</v>
      </c>
      <c r="O54" s="19">
        <v>44838.583333333336</v>
      </c>
    </row>
    <row r="55" spans="1:16" x14ac:dyDescent="0.25">
      <c r="A55" s="13" t="s">
        <v>18</v>
      </c>
      <c r="B55" s="20" t="s">
        <v>554</v>
      </c>
      <c r="N55" s="12">
        <v>0</v>
      </c>
      <c r="O55" s="19">
        <v>44838.583333333336</v>
      </c>
    </row>
    <row r="56" spans="1:16" x14ac:dyDescent="0.25">
      <c r="A56" s="13" t="s">
        <v>19</v>
      </c>
      <c r="B56" s="20" t="s">
        <v>544</v>
      </c>
      <c r="G56" s="12">
        <v>815</v>
      </c>
      <c r="H56" s="12">
        <v>828</v>
      </c>
      <c r="I56" s="12">
        <v>815</v>
      </c>
      <c r="J56" s="12">
        <v>828</v>
      </c>
      <c r="K56" s="12">
        <v>-147</v>
      </c>
      <c r="L56" s="12">
        <v>968.5</v>
      </c>
      <c r="M56" s="12">
        <v>1</v>
      </c>
      <c r="N56" s="12">
        <v>44</v>
      </c>
      <c r="O56" s="19">
        <v>44838.583333333336</v>
      </c>
    </row>
    <row r="57" spans="1:16" x14ac:dyDescent="0.25">
      <c r="A57" s="13" t="s">
        <v>20</v>
      </c>
      <c r="B57" s="20" t="s">
        <v>545</v>
      </c>
      <c r="G57" s="12">
        <v>865</v>
      </c>
      <c r="H57" s="12">
        <v>885</v>
      </c>
      <c r="I57" s="12">
        <v>860</v>
      </c>
      <c r="J57" s="12">
        <v>880</v>
      </c>
      <c r="K57" s="12">
        <v>-140</v>
      </c>
      <c r="L57" s="12">
        <v>1020</v>
      </c>
      <c r="M57" s="12">
        <v>5</v>
      </c>
      <c r="N57" s="12">
        <v>38</v>
      </c>
      <c r="O57" s="19">
        <v>44838.583333333336</v>
      </c>
    </row>
    <row r="58" spans="1:16" x14ac:dyDescent="0.25">
      <c r="A58" s="13" t="s">
        <v>21</v>
      </c>
      <c r="B58" s="20" t="s">
        <v>546</v>
      </c>
      <c r="G58" s="12">
        <v>895</v>
      </c>
      <c r="H58" s="12">
        <v>895</v>
      </c>
      <c r="I58" s="12">
        <v>890</v>
      </c>
      <c r="J58" s="12">
        <v>890</v>
      </c>
      <c r="K58" s="12">
        <v>-142</v>
      </c>
      <c r="L58" s="12">
        <v>1032</v>
      </c>
      <c r="M58" s="12">
        <v>1</v>
      </c>
      <c r="N58" s="12">
        <v>23</v>
      </c>
      <c r="O58" s="19">
        <v>44838.583333333336</v>
      </c>
    </row>
    <row r="59" spans="1:16" x14ac:dyDescent="0.25">
      <c r="A59" s="13" t="s">
        <v>22</v>
      </c>
      <c r="B59" s="20" t="s">
        <v>537</v>
      </c>
      <c r="G59" s="12">
        <v>875</v>
      </c>
      <c r="H59" s="12">
        <v>900</v>
      </c>
      <c r="I59" s="12">
        <v>875</v>
      </c>
      <c r="J59" s="12">
        <v>900</v>
      </c>
      <c r="K59" s="12">
        <v>-136</v>
      </c>
      <c r="L59" s="12">
        <v>1038.2</v>
      </c>
      <c r="M59" s="12">
        <v>4</v>
      </c>
      <c r="N59" s="12">
        <v>38</v>
      </c>
      <c r="O59" s="19">
        <v>44838.583333333336</v>
      </c>
    </row>
    <row r="60" spans="1:16" x14ac:dyDescent="0.25">
      <c r="A60" s="13" t="s">
        <v>23</v>
      </c>
      <c r="B60" s="20" t="s">
        <v>547</v>
      </c>
      <c r="G60" s="12">
        <v>860</v>
      </c>
      <c r="H60" s="12">
        <v>860</v>
      </c>
      <c r="I60" s="12">
        <v>855</v>
      </c>
      <c r="J60" s="12">
        <v>855</v>
      </c>
      <c r="K60" s="12">
        <v>-110</v>
      </c>
      <c r="L60" s="12">
        <v>962</v>
      </c>
      <c r="M60" s="12">
        <v>1</v>
      </c>
      <c r="N60" s="12">
        <v>7</v>
      </c>
      <c r="O60" s="19">
        <v>44838.583333333336</v>
      </c>
    </row>
    <row r="61" spans="1:16" x14ac:dyDescent="0.25">
      <c r="A61" s="13" t="s">
        <v>24</v>
      </c>
      <c r="B61" s="20" t="s">
        <v>548</v>
      </c>
      <c r="L61" s="12">
        <v>927.5</v>
      </c>
      <c r="N61" s="12">
        <v>0</v>
      </c>
      <c r="O61" s="19">
        <v>44838.583333333336</v>
      </c>
    </row>
    <row r="62" spans="1:16" x14ac:dyDescent="0.25">
      <c r="A62" s="13" t="s">
        <v>25</v>
      </c>
      <c r="B62" s="20" t="s">
        <v>549</v>
      </c>
      <c r="G62" s="12">
        <v>905</v>
      </c>
      <c r="H62" s="12">
        <v>905</v>
      </c>
      <c r="I62" s="12">
        <v>905</v>
      </c>
      <c r="J62" s="12">
        <v>905</v>
      </c>
      <c r="K62" s="12">
        <v>-105</v>
      </c>
      <c r="L62" s="12">
        <v>1010</v>
      </c>
      <c r="M62" s="12">
        <v>3</v>
      </c>
      <c r="N62" s="12">
        <v>3</v>
      </c>
      <c r="O62" s="19">
        <v>44838.583333333336</v>
      </c>
    </row>
    <row r="63" spans="1:16" x14ac:dyDescent="0.25">
      <c r="A63" s="13" t="s">
        <v>26</v>
      </c>
      <c r="B63" s="20" t="s">
        <v>536</v>
      </c>
      <c r="L63" s="12">
        <v>930</v>
      </c>
      <c r="N63" s="12">
        <v>0</v>
      </c>
      <c r="O63" s="19">
        <v>44838.583333333336</v>
      </c>
    </row>
    <row r="64" spans="1:16" x14ac:dyDescent="0.25">
      <c r="A64" s="13" t="s">
        <v>96</v>
      </c>
      <c r="B64" s="20" t="s">
        <v>538</v>
      </c>
      <c r="G64" s="12">
        <v>870</v>
      </c>
      <c r="H64" s="12">
        <v>870</v>
      </c>
      <c r="I64" s="12">
        <v>870</v>
      </c>
      <c r="J64" s="12">
        <v>870</v>
      </c>
      <c r="K64" s="12">
        <v>-90</v>
      </c>
      <c r="L64" s="12">
        <v>961.67</v>
      </c>
      <c r="M64" s="12">
        <v>5</v>
      </c>
      <c r="N64" s="12">
        <v>5</v>
      </c>
      <c r="O64" s="19">
        <v>44838.583333333336</v>
      </c>
    </row>
    <row r="65" spans="1:15" x14ac:dyDescent="0.25">
      <c r="A65" s="13" t="s">
        <v>97</v>
      </c>
      <c r="B65" s="20" t="s">
        <v>539</v>
      </c>
      <c r="N65" s="12">
        <v>0</v>
      </c>
      <c r="O65" s="19">
        <v>44838.583333333336</v>
      </c>
    </row>
    <row r="66" spans="1:15" x14ac:dyDescent="0.25">
      <c r="A66" s="13" t="s">
        <v>27</v>
      </c>
      <c r="B66" s="20" t="s">
        <v>535</v>
      </c>
      <c r="G66" s="12">
        <v>855</v>
      </c>
      <c r="H66" s="12">
        <v>875</v>
      </c>
      <c r="I66" s="12">
        <v>855</v>
      </c>
      <c r="J66" s="12">
        <v>875</v>
      </c>
      <c r="K66" s="12">
        <v>-121</v>
      </c>
      <c r="L66" s="12">
        <v>983.4</v>
      </c>
      <c r="M66" s="12">
        <v>1</v>
      </c>
      <c r="N66" s="12">
        <v>10</v>
      </c>
      <c r="O66" s="19">
        <v>44838.583333333336</v>
      </c>
    </row>
    <row r="67" spans="1:15" x14ac:dyDescent="0.25">
      <c r="A67" s="13" t="s">
        <v>28</v>
      </c>
      <c r="B67" s="20" t="s">
        <v>540</v>
      </c>
      <c r="G67" s="12">
        <v>640</v>
      </c>
      <c r="H67" s="12">
        <v>640</v>
      </c>
      <c r="I67" s="12">
        <v>640</v>
      </c>
      <c r="J67" s="12">
        <v>640</v>
      </c>
      <c r="K67" s="12">
        <v>-60</v>
      </c>
      <c r="L67" s="12">
        <v>690</v>
      </c>
      <c r="M67" s="12">
        <v>5</v>
      </c>
      <c r="N67" s="12">
        <v>10</v>
      </c>
      <c r="O67" s="19">
        <v>44838.583333333336</v>
      </c>
    </row>
    <row r="69" spans="1:15" x14ac:dyDescent="0.25">
      <c r="B69" s="20"/>
      <c r="O69" s="19"/>
    </row>
    <row r="70" spans="1:15" x14ac:dyDescent="0.25">
      <c r="B70" s="20"/>
      <c r="O70" s="19"/>
    </row>
    <row r="71" spans="1:15" x14ac:dyDescent="0.25">
      <c r="B71" s="20"/>
      <c r="O71" s="19"/>
    </row>
    <row r="72" spans="1:15" x14ac:dyDescent="0.25">
      <c r="B72" s="20"/>
      <c r="O72" s="19"/>
    </row>
    <row r="73" spans="1:15" x14ac:dyDescent="0.25">
      <c r="B73" s="20"/>
      <c r="O73" s="19"/>
    </row>
    <row r="74" spans="1:15" x14ac:dyDescent="0.25">
      <c r="B74" s="20"/>
      <c r="O74" s="19"/>
    </row>
    <row r="75" spans="1:15" x14ac:dyDescent="0.25">
      <c r="B75" s="20"/>
      <c r="O75" s="19"/>
    </row>
    <row r="76" spans="1:15" x14ac:dyDescent="0.25">
      <c r="B76" s="20"/>
      <c r="O76" s="19"/>
    </row>
    <row r="77" spans="1:15" x14ac:dyDescent="0.25">
      <c r="B77" s="20"/>
      <c r="O77" s="19"/>
    </row>
    <row r="78" spans="1:15" x14ac:dyDescent="0.25">
      <c r="B78" s="20"/>
      <c r="O78" s="19"/>
    </row>
    <row r="79" spans="1:15" x14ac:dyDescent="0.25">
      <c r="B79" s="20"/>
      <c r="O79" s="19"/>
    </row>
    <row r="80" spans="1:15" x14ac:dyDescent="0.25">
      <c r="B80" s="20"/>
      <c r="O80" s="19"/>
    </row>
    <row r="81" spans="2:15" x14ac:dyDescent="0.25">
      <c r="B81" s="20"/>
      <c r="O81" s="19"/>
    </row>
    <row r="82" spans="2:15" x14ac:dyDescent="0.25">
      <c r="B82" s="20"/>
      <c r="O82" s="19"/>
    </row>
    <row r="83" spans="2:15" x14ac:dyDescent="0.25">
      <c r="B83" s="20"/>
      <c r="O83" s="19"/>
    </row>
    <row r="84" spans="2:15" x14ac:dyDescent="0.25">
      <c r="B84" s="20"/>
      <c r="O84" s="19"/>
    </row>
    <row r="85" spans="2:15" x14ac:dyDescent="0.25">
      <c r="B85" s="20"/>
      <c r="O85" s="19"/>
    </row>
  </sheetData>
  <pageMargins left="0.7" right="0.7" top="0.75" bottom="0.75" header="0.3" footer="0.3"/>
  <pageSetup paperSize="9" orientation="portrait" horizontalDpi="4294967295" verticalDpi="4294967295" r:id="rId1"/>
  <customProperties>
    <customPr name="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L116"/>
  <sheetViews>
    <sheetView workbookViewId="0"/>
  </sheetViews>
  <sheetFormatPr defaultRowHeight="15" x14ac:dyDescent="0.25"/>
  <cols>
    <col min="1" max="1" width="30.140625" style="13" bestFit="1" customWidth="1"/>
    <col min="2" max="2" width="13.85546875" style="13" bestFit="1" customWidth="1"/>
    <col min="3" max="3" width="7.42578125" style="13" bestFit="1" customWidth="1"/>
    <col min="4" max="5" width="7" style="13" bestFit="1" customWidth="1"/>
    <col min="6" max="6" width="7.7109375" style="13" bestFit="1" customWidth="1"/>
    <col min="7" max="10" width="6" style="13" bestFit="1" customWidth="1"/>
    <col min="11" max="11" width="7.5703125" style="13" bestFit="1" customWidth="1"/>
    <col min="12" max="12" width="9.85546875" style="13" bestFit="1" customWidth="1"/>
    <col min="13" max="13" width="7.42578125" style="13" bestFit="1" customWidth="1"/>
    <col min="14" max="14" width="7" style="13" bestFit="1" customWidth="1"/>
    <col min="15" max="15" width="15.85546875" style="13" bestFit="1" customWidth="1"/>
    <col min="16" max="16384" width="9.140625" style="13"/>
  </cols>
  <sheetData>
    <row r="1" spans="1:15" x14ac:dyDescent="0.25">
      <c r="A1" s="23" t="s">
        <v>239</v>
      </c>
    </row>
    <row r="3" spans="1:15" x14ac:dyDescent="0.25">
      <c r="A3" s="16" t="str">
        <f>A50</f>
        <v>Last update: 04/10/2022 14:02:05</v>
      </c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x14ac:dyDescent="0.25">
      <c r="A4" s="7" t="s">
        <v>501</v>
      </c>
      <c r="B4" s="8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</row>
    <row r="5" spans="1:15" x14ac:dyDescent="0.25">
      <c r="A5" s="2" t="str">
        <f>IF(A51="","",A51)</f>
        <v>PEGAS CZVTP DA</v>
      </c>
      <c r="B5" s="2" t="str">
        <f t="shared" ref="B5:O5" si="0">IF(B51="","",B51)</f>
        <v>DA</v>
      </c>
      <c r="C5" s="3" t="str">
        <f t="shared" si="0"/>
        <v/>
      </c>
      <c r="D5" s="4" t="str">
        <f t="shared" si="0"/>
        <v/>
      </c>
      <c r="E5" s="4">
        <f t="shared" si="0"/>
        <v>112.6</v>
      </c>
      <c r="F5" s="3">
        <f t="shared" si="0"/>
        <v>52</v>
      </c>
      <c r="G5" s="5">
        <f t="shared" si="0"/>
        <v>122.825</v>
      </c>
      <c r="H5" s="5">
        <f t="shared" si="0"/>
        <v>124.55</v>
      </c>
      <c r="I5" s="5">
        <f t="shared" si="0"/>
        <v>122</v>
      </c>
      <c r="J5" s="4">
        <f t="shared" si="0"/>
        <v>123.5</v>
      </c>
      <c r="K5" s="5">
        <f t="shared" si="0"/>
        <v>-5.875</v>
      </c>
      <c r="L5" s="9">
        <f t="shared" si="0"/>
        <v>129.179</v>
      </c>
      <c r="M5" s="3">
        <f t="shared" si="0"/>
        <v>13</v>
      </c>
      <c r="N5" s="3">
        <f t="shared" si="0"/>
        <v>1786</v>
      </c>
      <c r="O5" s="6">
        <f t="shared" si="0"/>
        <v>44838.584675925929</v>
      </c>
    </row>
    <row r="6" spans="1:15" x14ac:dyDescent="0.25">
      <c r="A6" s="2" t="str">
        <f t="shared" ref="A6:O10" si="1">IF(A52="","",A52)</f>
        <v>PEGAS CZVTP DA EGSI</v>
      </c>
      <c r="B6" s="2" t="str">
        <f t="shared" si="1"/>
        <v>EGSI DA</v>
      </c>
      <c r="C6" s="3" t="str">
        <f t="shared" si="1"/>
        <v/>
      </c>
      <c r="D6" s="4" t="str">
        <f t="shared" si="1"/>
        <v/>
      </c>
      <c r="E6" s="4" t="str">
        <f t="shared" si="1"/>
        <v/>
      </c>
      <c r="F6" s="3" t="str">
        <f t="shared" si="1"/>
        <v/>
      </c>
      <c r="G6" s="5" t="str">
        <f t="shared" si="1"/>
        <v/>
      </c>
      <c r="H6" s="5" t="str">
        <f t="shared" si="1"/>
        <v/>
      </c>
      <c r="I6" s="5" t="str">
        <f t="shared" si="1"/>
        <v/>
      </c>
      <c r="J6" s="4" t="str">
        <f t="shared" si="1"/>
        <v/>
      </c>
      <c r="K6" s="5" t="str">
        <f t="shared" si="1"/>
        <v/>
      </c>
      <c r="L6" s="9">
        <f t="shared" si="1"/>
        <v>140.88499999999999</v>
      </c>
      <c r="M6" s="3" t="str">
        <f t="shared" si="1"/>
        <v/>
      </c>
      <c r="N6" s="3" t="str">
        <f t="shared" si="1"/>
        <v/>
      </c>
      <c r="O6" s="6">
        <f t="shared" si="1"/>
        <v>44838.294756944444</v>
      </c>
    </row>
    <row r="7" spans="1:15" x14ac:dyDescent="0.25">
      <c r="A7" s="2" t="str">
        <f t="shared" si="1"/>
        <v>PEGAS CZVTP WD</v>
      </c>
      <c r="B7" s="2" t="str">
        <f t="shared" si="1"/>
        <v/>
      </c>
      <c r="C7" s="3" t="str">
        <f t="shared" si="1"/>
        <v/>
      </c>
      <c r="D7" s="4" t="str">
        <f t="shared" si="1"/>
        <v/>
      </c>
      <c r="E7" s="4" t="str">
        <f t="shared" si="1"/>
        <v/>
      </c>
      <c r="F7" s="3" t="str">
        <f t="shared" si="1"/>
        <v/>
      </c>
      <c r="G7" s="5" t="str">
        <f t="shared" si="1"/>
        <v/>
      </c>
      <c r="H7" s="5" t="str">
        <f t="shared" si="1"/>
        <v/>
      </c>
      <c r="I7" s="5" t="str">
        <f t="shared" si="1"/>
        <v/>
      </c>
      <c r="J7" s="4" t="str">
        <f t="shared" si="1"/>
        <v/>
      </c>
      <c r="K7" s="5" t="str">
        <f t="shared" si="1"/>
        <v/>
      </c>
      <c r="L7" s="9" t="str">
        <f t="shared" si="1"/>
        <v/>
      </c>
      <c r="M7" s="3" t="str">
        <f t="shared" si="1"/>
        <v/>
      </c>
      <c r="N7" s="3" t="str">
        <f t="shared" si="1"/>
        <v/>
      </c>
      <c r="O7" s="6" t="str">
        <f t="shared" si="1"/>
        <v/>
      </c>
    </row>
    <row r="8" spans="1:15" x14ac:dyDescent="0.25">
      <c r="A8" s="2" t="str">
        <f t="shared" si="1"/>
        <v>PEGAS CZVTP WE</v>
      </c>
      <c r="B8" s="2" t="str">
        <f t="shared" si="1"/>
        <v>WE</v>
      </c>
      <c r="C8" s="3">
        <f t="shared" si="1"/>
        <v>17</v>
      </c>
      <c r="D8" s="4">
        <f t="shared" si="1"/>
        <v>162.32499999999999</v>
      </c>
      <c r="E8" s="4">
        <f t="shared" si="1"/>
        <v>162.19999999999999</v>
      </c>
      <c r="F8" s="3">
        <f t="shared" si="1"/>
        <v>50</v>
      </c>
      <c r="G8" s="5">
        <f t="shared" si="1"/>
        <v>165</v>
      </c>
      <c r="H8" s="5">
        <f t="shared" si="1"/>
        <v>171</v>
      </c>
      <c r="I8" s="5">
        <f t="shared" si="1"/>
        <v>162.19999999999999</v>
      </c>
      <c r="J8" s="4">
        <f t="shared" si="1"/>
        <v>162.19999999999999</v>
      </c>
      <c r="K8" s="5">
        <f t="shared" si="1"/>
        <v>-5.0999999999999996</v>
      </c>
      <c r="L8" s="9">
        <f t="shared" si="1"/>
        <v>163.17500000000001</v>
      </c>
      <c r="M8" s="3">
        <f t="shared" si="1"/>
        <v>44</v>
      </c>
      <c r="N8" s="3">
        <f t="shared" si="1"/>
        <v>3707</v>
      </c>
      <c r="O8" s="6">
        <f t="shared" si="1"/>
        <v>44838.294745370367</v>
      </c>
    </row>
    <row r="9" spans="1:15" x14ac:dyDescent="0.25">
      <c r="A9" s="2" t="str">
        <f t="shared" si="1"/>
        <v>PEGAS CZVTP Saturday</v>
      </c>
      <c r="B9" s="2" t="str">
        <f t="shared" si="1"/>
        <v>Saturday</v>
      </c>
      <c r="C9" s="3" t="str">
        <f t="shared" si="1"/>
        <v/>
      </c>
      <c r="D9" s="4" t="str">
        <f t="shared" si="1"/>
        <v/>
      </c>
      <c r="E9" s="4" t="str">
        <f t="shared" si="1"/>
        <v/>
      </c>
      <c r="F9" s="3" t="str">
        <f t="shared" si="1"/>
        <v/>
      </c>
      <c r="G9" s="5" t="str">
        <f t="shared" si="1"/>
        <v/>
      </c>
      <c r="H9" s="5" t="str">
        <f t="shared" si="1"/>
        <v/>
      </c>
      <c r="I9" s="5" t="str">
        <f t="shared" si="1"/>
        <v/>
      </c>
      <c r="J9" s="4" t="str">
        <f t="shared" si="1"/>
        <v/>
      </c>
      <c r="K9" s="5" t="str">
        <f t="shared" si="1"/>
        <v/>
      </c>
      <c r="L9" s="9">
        <f t="shared" si="1"/>
        <v>191.27199999999999</v>
      </c>
      <c r="M9" s="3" t="str">
        <f t="shared" si="1"/>
        <v/>
      </c>
      <c r="N9" s="3">
        <f t="shared" si="1"/>
        <v>0</v>
      </c>
      <c r="O9" s="6">
        <f t="shared" si="1"/>
        <v>44827.676296296297</v>
      </c>
    </row>
    <row r="10" spans="1:15" x14ac:dyDescent="0.25">
      <c r="A10" s="2" t="str">
        <f t="shared" si="1"/>
        <v>PEGAS CZVTP Sunday</v>
      </c>
      <c r="B10" s="2" t="str">
        <f t="shared" si="1"/>
        <v>Sunday</v>
      </c>
      <c r="C10" s="3" t="str">
        <f t="shared" si="1"/>
        <v/>
      </c>
      <c r="D10" s="4" t="str">
        <f t="shared" si="1"/>
        <v/>
      </c>
      <c r="E10" s="4" t="str">
        <f t="shared" si="1"/>
        <v/>
      </c>
      <c r="F10" s="3" t="str">
        <f t="shared" si="1"/>
        <v/>
      </c>
      <c r="G10" s="5" t="str">
        <f t="shared" si="1"/>
        <v/>
      </c>
      <c r="H10" s="5" t="str">
        <f t="shared" si="1"/>
        <v/>
      </c>
      <c r="I10" s="5" t="str">
        <f t="shared" si="1"/>
        <v/>
      </c>
      <c r="J10" s="4" t="str">
        <f t="shared" si="1"/>
        <v/>
      </c>
      <c r="K10" s="5" t="str">
        <f t="shared" si="1"/>
        <v/>
      </c>
      <c r="L10" s="9">
        <f t="shared" si="1"/>
        <v>75.56</v>
      </c>
      <c r="M10" s="3" t="str">
        <f t="shared" si="1"/>
        <v/>
      </c>
      <c r="N10" s="3">
        <f t="shared" si="1"/>
        <v>0</v>
      </c>
      <c r="O10" s="6">
        <f t="shared" si="1"/>
        <v>44827.711701388886</v>
      </c>
    </row>
    <row r="12" spans="1:15" x14ac:dyDescent="0.25">
      <c r="A12" s="7" t="s">
        <v>723</v>
      </c>
      <c r="B12" s="8" t="s">
        <v>1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L12" s="1" t="s">
        <v>11</v>
      </c>
      <c r="M12" s="1" t="s">
        <v>12</v>
      </c>
      <c r="N12" s="1" t="s">
        <v>13</v>
      </c>
      <c r="O12" s="1" t="s">
        <v>14</v>
      </c>
    </row>
    <row r="13" spans="1:15" x14ac:dyDescent="0.25">
      <c r="A13" s="2" t="str">
        <f>IF(A57="","",A57)</f>
        <v>PEGAS CZVTP M1</v>
      </c>
      <c r="B13" s="2" t="str">
        <f>IF(B57="","",B57)</f>
        <v>Nov-2022</v>
      </c>
      <c r="C13" s="3">
        <f>IF(C57="","",C57)</f>
        <v>0</v>
      </c>
      <c r="D13" s="4">
        <f>IF(D57="","",D57)</f>
        <v>0</v>
      </c>
      <c r="E13" s="4">
        <f>IF(E57="","",E57)</f>
        <v>0</v>
      </c>
      <c r="F13" s="3">
        <f>IF(F57="","",F57)</f>
        <v>0</v>
      </c>
      <c r="G13" s="5">
        <f>IF(G57="","",G57)</f>
        <v>0</v>
      </c>
      <c r="H13" s="5">
        <f>IF(H57="","",H57)</f>
        <v>0</v>
      </c>
      <c r="I13" s="5">
        <f>IF(I57="","",I57)</f>
        <v>0</v>
      </c>
      <c r="J13" s="4">
        <f>IF(J57="","",J57)</f>
        <v>0</v>
      </c>
      <c r="K13" s="5">
        <f>IF(K57="","",K57)</f>
        <v>0</v>
      </c>
      <c r="L13" s="9">
        <f>IF(L57="","",L57)</f>
        <v>172.78299999999999</v>
      </c>
      <c r="M13" s="3">
        <f>IF(M57="","",M57)</f>
        <v>0</v>
      </c>
      <c r="N13" s="3">
        <f>IF(N57="","",N57)</f>
        <v>0</v>
      </c>
      <c r="O13" s="6">
        <f>IF(O57="","",O57)</f>
        <v>44838.420682870368</v>
      </c>
    </row>
    <row r="14" spans="1:15" x14ac:dyDescent="0.25">
      <c r="A14" s="2" t="str">
        <f>IF(A58="","",A58)</f>
        <v>PEGAS CZVTP M2</v>
      </c>
      <c r="B14" s="2" t="str">
        <f>IF(B58="","",B58)</f>
        <v>Dec-2022</v>
      </c>
      <c r="C14" s="3">
        <f>IF(C58="","",C58)</f>
        <v>0</v>
      </c>
      <c r="D14" s="4">
        <f>IF(D58="","",D58)</f>
        <v>0</v>
      </c>
      <c r="E14" s="4">
        <f>IF(E58="","",E58)</f>
        <v>0</v>
      </c>
      <c r="F14" s="3">
        <f>IF(F58="","",F58)</f>
        <v>0</v>
      </c>
      <c r="G14" s="5">
        <f>IF(G58="","",G58)</f>
        <v>0</v>
      </c>
      <c r="H14" s="5">
        <f>IF(H58="","",H58)</f>
        <v>0</v>
      </c>
      <c r="I14" s="5">
        <f>IF(I58="","",I58)</f>
        <v>0</v>
      </c>
      <c r="J14" s="4">
        <f>IF(J58="","",J58)</f>
        <v>0</v>
      </c>
      <c r="K14" s="5">
        <f>IF(K58="","",K58)</f>
        <v>0</v>
      </c>
      <c r="L14" s="9">
        <f>IF(L58="","",L58)</f>
        <v>179.82499999999999</v>
      </c>
      <c r="M14" s="3">
        <f>IF(M58="","",M58)</f>
        <v>0</v>
      </c>
      <c r="N14" s="3">
        <f>IF(N58="","",N58)</f>
        <v>0</v>
      </c>
      <c r="O14" s="6">
        <f>IF(O58="","",O58)</f>
        <v>44838.420682870368</v>
      </c>
    </row>
    <row r="15" spans="1:15" x14ac:dyDescent="0.25">
      <c r="A15" s="2" t="str">
        <f>IF(A59="","",A59)</f>
        <v>PEGAS CZVTP M3</v>
      </c>
      <c r="B15" s="2" t="str">
        <f>IF(B59="","",B59)</f>
        <v>Jan-2023</v>
      </c>
      <c r="C15" s="3">
        <f>IF(C59="","",C59)</f>
        <v>0</v>
      </c>
      <c r="D15" s="4">
        <f>IF(D59="","",D59)</f>
        <v>0</v>
      </c>
      <c r="E15" s="4">
        <f>IF(E59="","",E59)</f>
        <v>0</v>
      </c>
      <c r="F15" s="3">
        <f>IF(F59="","",F59)</f>
        <v>0</v>
      </c>
      <c r="G15" s="5">
        <f>IF(G59="","",G59)</f>
        <v>0</v>
      </c>
      <c r="H15" s="5">
        <f>IF(H59="","",H59)</f>
        <v>0</v>
      </c>
      <c r="I15" s="5">
        <f>IF(I59="","",I59)</f>
        <v>0</v>
      </c>
      <c r="J15" s="4">
        <f>IF(J59="","",J59)</f>
        <v>0</v>
      </c>
      <c r="K15" s="5">
        <f>IF(K59="","",K59)</f>
        <v>0</v>
      </c>
      <c r="L15" s="9">
        <f>IF(L59="","",L59)</f>
        <v>182.505</v>
      </c>
      <c r="M15" s="3">
        <f>IF(M59="","",M59)</f>
        <v>0</v>
      </c>
      <c r="N15" s="3">
        <f>IF(N59="","",N59)</f>
        <v>0</v>
      </c>
      <c r="O15" s="6">
        <f>IF(O59="","",O59)</f>
        <v>44838.420682870368</v>
      </c>
    </row>
    <row r="16" spans="1:15" x14ac:dyDescent="0.25">
      <c r="A16" s="2" t="str">
        <f>IF(A60="","",A60)</f>
        <v>PEGAS CZVTP M4</v>
      </c>
      <c r="B16" s="2" t="str">
        <f>IF(B60="","",B60)</f>
        <v>Feb-2023</v>
      </c>
      <c r="C16" s="3">
        <f>IF(C60="","",C60)</f>
        <v>0</v>
      </c>
      <c r="D16" s="4">
        <f>IF(D60="","",D60)</f>
        <v>0</v>
      </c>
      <c r="E16" s="4">
        <f>IF(E60="","",E60)</f>
        <v>0</v>
      </c>
      <c r="F16" s="3">
        <f>IF(F60="","",F60)</f>
        <v>0</v>
      </c>
      <c r="G16" s="5">
        <f>IF(G60="","",G60)</f>
        <v>0</v>
      </c>
      <c r="H16" s="5">
        <f>IF(H60="","",H60)</f>
        <v>0</v>
      </c>
      <c r="I16" s="5">
        <f>IF(I60="","",I60)</f>
        <v>0</v>
      </c>
      <c r="J16" s="4">
        <f>IF(J60="","",J60)</f>
        <v>0</v>
      </c>
      <c r="K16" s="5">
        <f>IF(K60="","",K60)</f>
        <v>0</v>
      </c>
      <c r="L16" s="9" t="str">
        <f>IF(L60="","",L60)</f>
        <v/>
      </c>
      <c r="M16" s="3">
        <f>IF(M60="","",M60)</f>
        <v>0</v>
      </c>
      <c r="N16" s="3">
        <f>IF(N60="","",N60)</f>
        <v>0</v>
      </c>
      <c r="O16" s="6">
        <f>IF(O60="","",O60)</f>
        <v>44838.420682870368</v>
      </c>
    </row>
    <row r="18" spans="1:15" x14ac:dyDescent="0.25">
      <c r="A18" s="7" t="s">
        <v>724</v>
      </c>
      <c r="B18" s="8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  <c r="I18" s="1" t="s">
        <v>8</v>
      </c>
      <c r="J18" s="1" t="s">
        <v>9</v>
      </c>
      <c r="K18" s="1" t="s">
        <v>10</v>
      </c>
      <c r="L18" s="1" t="s">
        <v>11</v>
      </c>
      <c r="M18" s="1" t="s">
        <v>12</v>
      </c>
      <c r="N18" s="1" t="s">
        <v>13</v>
      </c>
      <c r="O18" s="1" t="s">
        <v>14</v>
      </c>
    </row>
    <row r="19" spans="1:15" x14ac:dyDescent="0.25">
      <c r="A19" s="2" t="str">
        <f>IF(A61="","",A61)</f>
        <v>PEGAS CZVTP Q1</v>
      </c>
      <c r="B19" s="2" t="str">
        <f>IF(B61="","",B61)</f>
        <v>Q1-2023</v>
      </c>
      <c r="C19" s="3">
        <f>IF(C61="","",C61)</f>
        <v>0</v>
      </c>
      <c r="D19" s="4">
        <f>IF(D61="","",D61)</f>
        <v>0</v>
      </c>
      <c r="E19" s="4">
        <f>IF(E61="","",E61)</f>
        <v>0</v>
      </c>
      <c r="F19" s="3">
        <f>IF(F61="","",F61)</f>
        <v>0</v>
      </c>
      <c r="G19" s="5">
        <f>IF(G61="","",G61)</f>
        <v>0</v>
      </c>
      <c r="H19" s="5">
        <f>IF(H61="","",H61)</f>
        <v>0</v>
      </c>
      <c r="I19" s="5">
        <f>IF(I61="","",I61)</f>
        <v>0</v>
      </c>
      <c r="J19" s="4">
        <f>IF(J61="","",J61)</f>
        <v>0</v>
      </c>
      <c r="K19" s="5">
        <f>IF(K61="","",K61)</f>
        <v>0</v>
      </c>
      <c r="L19" s="9">
        <f>IF(L61="","",L61)</f>
        <v>181.99</v>
      </c>
      <c r="M19" s="3">
        <f>IF(M61="","",M61)</f>
        <v>0</v>
      </c>
      <c r="N19" s="3">
        <f>IF(N61="","",N61)</f>
        <v>0</v>
      </c>
      <c r="O19" s="6">
        <f>IF(O61="","",O61)</f>
        <v>44838.420682870368</v>
      </c>
    </row>
    <row r="20" spans="1:15" x14ac:dyDescent="0.25">
      <c r="A20" s="2" t="str">
        <f>IF(A62="","",A62)</f>
        <v>PEGAS CZVTP Q2</v>
      </c>
      <c r="B20" s="2" t="str">
        <f>IF(B62="","",B62)</f>
        <v>Q2-2023</v>
      </c>
      <c r="C20" s="3">
        <f>IF(C62="","",C62)</f>
        <v>0</v>
      </c>
      <c r="D20" s="4">
        <f>IF(D62="","",D62)</f>
        <v>0</v>
      </c>
      <c r="E20" s="4">
        <f>IF(E62="","",E62)</f>
        <v>0</v>
      </c>
      <c r="F20" s="3">
        <f>IF(F62="","",F62)</f>
        <v>0</v>
      </c>
      <c r="G20" s="5">
        <f>IF(G62="","",G62)</f>
        <v>0</v>
      </c>
      <c r="H20" s="5">
        <f>IF(H62="","",H62)</f>
        <v>0</v>
      </c>
      <c r="I20" s="5">
        <f>IF(I62="","",I62)</f>
        <v>0</v>
      </c>
      <c r="J20" s="4">
        <f>IF(J62="","",J62)</f>
        <v>0</v>
      </c>
      <c r="K20" s="5">
        <f>IF(K62="","",K62)</f>
        <v>0</v>
      </c>
      <c r="L20" s="9">
        <f>IF(L62="","",L62)</f>
        <v>170.00800000000001</v>
      </c>
      <c r="M20" s="3">
        <f>IF(M62="","",M62)</f>
        <v>0</v>
      </c>
      <c r="N20" s="3">
        <f>IF(N62="","",N62)</f>
        <v>0</v>
      </c>
      <c r="O20" s="6">
        <f>IF(O62="","",O62)</f>
        <v>44838.420682870368</v>
      </c>
    </row>
    <row r="21" spans="1:15" x14ac:dyDescent="0.25">
      <c r="A21" s="2" t="str">
        <f>IF(A63="","",A63)</f>
        <v>PEGAS CZVTP Q3</v>
      </c>
      <c r="B21" s="2" t="str">
        <f>IF(B63="","",B63)</f>
        <v>Q3-2023</v>
      </c>
      <c r="C21" s="3">
        <f>IF(C63="","",C63)</f>
        <v>0</v>
      </c>
      <c r="D21" s="4">
        <f>IF(D63="","",D63)</f>
        <v>0</v>
      </c>
      <c r="E21" s="4">
        <f>IF(E63="","",E63)</f>
        <v>0</v>
      </c>
      <c r="F21" s="3">
        <f>IF(F63="","",F63)</f>
        <v>0</v>
      </c>
      <c r="G21" s="5">
        <f>IF(G63="","",G63)</f>
        <v>0</v>
      </c>
      <c r="H21" s="5">
        <f>IF(H63="","",H63)</f>
        <v>0</v>
      </c>
      <c r="I21" s="5">
        <f>IF(I63="","",I63)</f>
        <v>0</v>
      </c>
      <c r="J21" s="4">
        <f>IF(J63="","",J63)</f>
        <v>0</v>
      </c>
      <c r="K21" s="5">
        <f>IF(K63="","",K63)</f>
        <v>0</v>
      </c>
      <c r="L21" s="9">
        <f>IF(L63="","",L63)</f>
        <v>166.78</v>
      </c>
      <c r="M21" s="3">
        <f>IF(M63="","",M63)</f>
        <v>0</v>
      </c>
      <c r="N21" s="3">
        <f>IF(N63="","",N63)</f>
        <v>0</v>
      </c>
      <c r="O21" s="6">
        <f>IF(O63="","",O63)</f>
        <v>44838.420682870368</v>
      </c>
    </row>
    <row r="22" spans="1:15" x14ac:dyDescent="0.25">
      <c r="A22" s="2" t="str">
        <f>IF(A64="","",A64)</f>
        <v>PEGAS CZVTP Q4</v>
      </c>
      <c r="B22" s="2" t="str">
        <f>IF(B64="","",B64)</f>
        <v>Q4-2023</v>
      </c>
      <c r="C22" s="3">
        <f>IF(C64="","",C64)</f>
        <v>0</v>
      </c>
      <c r="D22" s="4">
        <f>IF(D64="","",D64)</f>
        <v>0</v>
      </c>
      <c r="E22" s="4">
        <f>IF(E64="","",E64)</f>
        <v>0</v>
      </c>
      <c r="F22" s="3">
        <f>IF(F64="","",F64)</f>
        <v>0</v>
      </c>
      <c r="G22" s="5">
        <f>IF(G64="","",G64)</f>
        <v>0</v>
      </c>
      <c r="H22" s="5">
        <f>IF(H64="","",H64)</f>
        <v>0</v>
      </c>
      <c r="I22" s="5">
        <f>IF(I64="","",I64)</f>
        <v>0</v>
      </c>
      <c r="J22" s="4">
        <f>IF(J64="","",J64)</f>
        <v>0</v>
      </c>
      <c r="K22" s="5">
        <f>IF(K64="","",K64)</f>
        <v>0</v>
      </c>
      <c r="L22" s="9">
        <f>IF(L64="","",L64)</f>
        <v>177.4</v>
      </c>
      <c r="M22" s="3">
        <f>IF(M64="","",M64)</f>
        <v>0</v>
      </c>
      <c r="N22" s="3">
        <f>IF(N64="","",N64)</f>
        <v>0</v>
      </c>
      <c r="O22" s="6">
        <f>IF(O64="","",O64)</f>
        <v>44838.420682870368</v>
      </c>
    </row>
    <row r="24" spans="1:15" x14ac:dyDescent="0.25">
      <c r="A24" s="7" t="s">
        <v>725</v>
      </c>
      <c r="B24" s="8" t="s">
        <v>1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  <c r="M24" s="1" t="s">
        <v>12</v>
      </c>
      <c r="N24" s="1" t="s">
        <v>13</v>
      </c>
      <c r="O24" s="1" t="s">
        <v>14</v>
      </c>
    </row>
    <row r="25" spans="1:15" x14ac:dyDescent="0.25">
      <c r="A25" s="2" t="str">
        <f>IF(A65="","",A65)</f>
        <v>PEGAS CZVTP S1</v>
      </c>
      <c r="B25" s="2" t="str">
        <f>IF(B65="","",B65)</f>
        <v>Sum-2023</v>
      </c>
      <c r="C25" s="3">
        <f>IF(C65="","",C65)</f>
        <v>0</v>
      </c>
      <c r="D25" s="4">
        <f>IF(D65="","",D65)</f>
        <v>0</v>
      </c>
      <c r="E25" s="4">
        <f>IF(E65="","",E65)</f>
        <v>0</v>
      </c>
      <c r="F25" s="3">
        <f>IF(F65="","",F65)</f>
        <v>0</v>
      </c>
      <c r="G25" s="5">
        <f>IF(G65="","",G65)</f>
        <v>0</v>
      </c>
      <c r="H25" s="5">
        <f>IF(H65="","",H65)</f>
        <v>0</v>
      </c>
      <c r="I25" s="5">
        <f>IF(I65="","",I65)</f>
        <v>0</v>
      </c>
      <c r="J25" s="4">
        <f>IF(J65="","",J65)</f>
        <v>0</v>
      </c>
      <c r="K25" s="5">
        <f>IF(K65="","",K65)</f>
        <v>0</v>
      </c>
      <c r="L25" s="9">
        <f>IF(L65="","",L65)</f>
        <v>168.38499999999999</v>
      </c>
      <c r="M25" s="3">
        <f>IF(M65="","",M65)</f>
        <v>0</v>
      </c>
      <c r="N25" s="3">
        <f>IF(N65="","",N65)</f>
        <v>0</v>
      </c>
      <c r="O25" s="6">
        <f>IF(O65="","",O65)</f>
        <v>44838.420682870368</v>
      </c>
    </row>
    <row r="26" spans="1:15" x14ac:dyDescent="0.25">
      <c r="A26" s="2" t="str">
        <f>IF(A66="","",A66)</f>
        <v>PEGAS CZVTP S2</v>
      </c>
      <c r="B26" s="2" t="str">
        <f>IF(B66="","",B66)</f>
        <v>Win-2023</v>
      </c>
      <c r="C26" s="3">
        <f>IF(C66="","",C66)</f>
        <v>0</v>
      </c>
      <c r="D26" s="4">
        <f>IF(D66="","",D66)</f>
        <v>0</v>
      </c>
      <c r="E26" s="4">
        <f>IF(E66="","",E66)</f>
        <v>0</v>
      </c>
      <c r="F26" s="3">
        <f>IF(F66="","",F66)</f>
        <v>0</v>
      </c>
      <c r="G26" s="5">
        <f>IF(G66="","",G66)</f>
        <v>0</v>
      </c>
      <c r="H26" s="5">
        <f>IF(H66="","",H66)</f>
        <v>0</v>
      </c>
      <c r="I26" s="5">
        <f>IF(I66="","",I66)</f>
        <v>0</v>
      </c>
      <c r="J26" s="4">
        <f>IF(J66="","",J66)</f>
        <v>0</v>
      </c>
      <c r="K26" s="5">
        <f>IF(K66="","",K66)</f>
        <v>0</v>
      </c>
      <c r="L26" s="9">
        <f>IF(L66="","",L66)</f>
        <v>162.41</v>
      </c>
      <c r="M26" s="3">
        <f>IF(M66="","",M66)</f>
        <v>0</v>
      </c>
      <c r="N26" s="3">
        <f>IF(N66="","",N66)</f>
        <v>0</v>
      </c>
      <c r="O26" s="6">
        <f>IF(O66="","",O66)</f>
        <v>44838.420682870368</v>
      </c>
    </row>
    <row r="27" spans="1:15" x14ac:dyDescent="0.25">
      <c r="A27" s="2" t="str">
        <f>IF(A67="","",A67)</f>
        <v>PEGAS CZVTP S3</v>
      </c>
      <c r="B27" s="2" t="str">
        <f>IF(B67="","",B67)</f>
        <v>Sum-2024</v>
      </c>
      <c r="C27" s="3">
        <f>IF(C67="","",C67)</f>
        <v>0</v>
      </c>
      <c r="D27" s="4">
        <f>IF(D67="","",D67)</f>
        <v>0</v>
      </c>
      <c r="E27" s="4">
        <f>IF(E67="","",E67)</f>
        <v>0</v>
      </c>
      <c r="F27" s="3">
        <f>IF(F67="","",F67)</f>
        <v>0</v>
      </c>
      <c r="G27" s="5">
        <f>IF(G67="","",G67)</f>
        <v>0</v>
      </c>
      <c r="H27" s="5">
        <f>IF(H67="","",H67)</f>
        <v>0</v>
      </c>
      <c r="I27" s="5">
        <f>IF(I67="","",I67)</f>
        <v>0</v>
      </c>
      <c r="J27" s="4">
        <f>IF(J67="","",J67)</f>
        <v>0</v>
      </c>
      <c r="K27" s="5">
        <f>IF(K67="","",K67)</f>
        <v>0</v>
      </c>
      <c r="L27" s="9">
        <f>IF(L67="","",L67)</f>
        <v>104.375</v>
      </c>
      <c r="M27" s="3">
        <f>IF(M67="","",M67)</f>
        <v>0</v>
      </c>
      <c r="N27" s="3">
        <f>IF(N67="","",N67)</f>
        <v>0</v>
      </c>
      <c r="O27" s="6">
        <f>IF(O67="","",O67)</f>
        <v>44838.420682870368</v>
      </c>
    </row>
    <row r="28" spans="1:15" x14ac:dyDescent="0.25">
      <c r="A28" s="2" t="str">
        <f>IF(A68="","",A68)</f>
        <v>PEGAS CZVTP S4</v>
      </c>
      <c r="B28" s="2" t="str">
        <f>IF(B68="","",B68)</f>
        <v>Win-2024</v>
      </c>
      <c r="C28" s="3">
        <f>IF(C68="","",C68)</f>
        <v>0</v>
      </c>
      <c r="D28" s="4">
        <f>IF(D68="","",D68)</f>
        <v>0</v>
      </c>
      <c r="E28" s="4">
        <f>IF(E68="","",E68)</f>
        <v>0</v>
      </c>
      <c r="F28" s="3">
        <f>IF(F68="","",F68)</f>
        <v>0</v>
      </c>
      <c r="G28" s="5">
        <f>IF(G68="","",G68)</f>
        <v>0</v>
      </c>
      <c r="H28" s="5">
        <f>IF(H68="","",H68)</f>
        <v>0</v>
      </c>
      <c r="I28" s="5">
        <f>IF(I68="","",I68)</f>
        <v>0</v>
      </c>
      <c r="J28" s="4">
        <f>IF(J68="","",J68)</f>
        <v>0</v>
      </c>
      <c r="K28" s="5">
        <f>IF(K68="","",K68)</f>
        <v>0</v>
      </c>
      <c r="L28" s="9" t="str">
        <f>IF(L68="","",L68)</f>
        <v/>
      </c>
      <c r="M28" s="3">
        <f>IF(M68="","",M68)</f>
        <v>0</v>
      </c>
      <c r="N28" s="3">
        <f>IF(N68="","",N68)</f>
        <v>0</v>
      </c>
      <c r="O28" s="6">
        <f>IF(O68="","",O68)</f>
        <v>44838.420682870368</v>
      </c>
    </row>
    <row r="30" spans="1:15" x14ac:dyDescent="0.25">
      <c r="A30" s="7" t="s">
        <v>726</v>
      </c>
      <c r="B30" s="8" t="s">
        <v>1</v>
      </c>
      <c r="C30" s="1" t="s">
        <v>2</v>
      </c>
      <c r="D30" s="1" t="s">
        <v>3</v>
      </c>
      <c r="E30" s="1" t="s">
        <v>4</v>
      </c>
      <c r="F30" s="1" t="s">
        <v>5</v>
      </c>
      <c r="G30" s="1" t="s">
        <v>6</v>
      </c>
      <c r="H30" s="1" t="s">
        <v>7</v>
      </c>
      <c r="I30" s="1" t="s">
        <v>8</v>
      </c>
      <c r="J30" s="1" t="s">
        <v>9</v>
      </c>
      <c r="K30" s="1" t="s">
        <v>10</v>
      </c>
      <c r="L30" s="1" t="s">
        <v>11</v>
      </c>
      <c r="M30" s="1" t="s">
        <v>12</v>
      </c>
      <c r="N30" s="1" t="s">
        <v>13</v>
      </c>
      <c r="O30" s="1" t="s">
        <v>14</v>
      </c>
    </row>
    <row r="31" spans="1:15" x14ac:dyDescent="0.25">
      <c r="A31" s="2" t="str">
        <f>IF(A69="","",A69)</f>
        <v>PEGAS CZVTP Y1</v>
      </c>
      <c r="B31" s="2" t="str">
        <f>IF(B69="","",B69)</f>
        <v>Cal-2023</v>
      </c>
      <c r="C31" s="3">
        <f>IF(C69="","",C69)</f>
        <v>0</v>
      </c>
      <c r="D31" s="4">
        <f>IF(D69="","",D69)</f>
        <v>0</v>
      </c>
      <c r="E31" s="4">
        <f>IF(E69="","",E69)</f>
        <v>0</v>
      </c>
      <c r="F31" s="3">
        <f>IF(F69="","",F69)</f>
        <v>0</v>
      </c>
      <c r="G31" s="5">
        <f>IF(G69="","",G69)</f>
        <v>0</v>
      </c>
      <c r="H31" s="5">
        <f>IF(H69="","",H69)</f>
        <v>0</v>
      </c>
      <c r="I31" s="5">
        <f>IF(I69="","",I69)</f>
        <v>0</v>
      </c>
      <c r="J31" s="4">
        <f>IF(J69="","",J69)</f>
        <v>0</v>
      </c>
      <c r="K31" s="5">
        <f>IF(K69="","",K69)</f>
        <v>0</v>
      </c>
      <c r="L31" s="9">
        <f>IF(L69="","",L69)</f>
        <v>174.01</v>
      </c>
      <c r="M31" s="3">
        <f>IF(M69="","",M69)</f>
        <v>0</v>
      </c>
      <c r="N31" s="3">
        <f>IF(N69="","",N69)</f>
        <v>0</v>
      </c>
      <c r="O31" s="6">
        <f>IF(O69="","",O69)</f>
        <v>44838.420682870368</v>
      </c>
    </row>
    <row r="32" spans="1:15" x14ac:dyDescent="0.25">
      <c r="A32" s="2" t="str">
        <f>IF(A70="","",A70)</f>
        <v>PEGAS CZVTP Y2</v>
      </c>
      <c r="B32" s="2" t="str">
        <f>IF(B70="","",B70)</f>
        <v>Cal-2024</v>
      </c>
      <c r="C32" s="3">
        <f>IF(C70="","",C70)</f>
        <v>0</v>
      </c>
      <c r="D32" s="4">
        <f>IF(D70="","",D70)</f>
        <v>0</v>
      </c>
      <c r="E32" s="4">
        <f>IF(E70="","",E70)</f>
        <v>0</v>
      </c>
      <c r="F32" s="3">
        <f>IF(F70="","",F70)</f>
        <v>0</v>
      </c>
      <c r="G32" s="5">
        <f>IF(G70="","",G70)</f>
        <v>0</v>
      </c>
      <c r="H32" s="5">
        <f>IF(H70="","",H70)</f>
        <v>0</v>
      </c>
      <c r="I32" s="5">
        <f>IF(I70="","",I70)</f>
        <v>0</v>
      </c>
      <c r="J32" s="4">
        <f>IF(J70="","",J70)</f>
        <v>0</v>
      </c>
      <c r="K32" s="5">
        <f>IF(K70="","",K70)</f>
        <v>0</v>
      </c>
      <c r="L32" s="9">
        <f>IF(L70="","",L70)</f>
        <v>115.97499999999999</v>
      </c>
      <c r="M32" s="3">
        <f>IF(M70="","",M70)</f>
        <v>0</v>
      </c>
      <c r="N32" s="3">
        <f>IF(N70="","",N70)</f>
        <v>0</v>
      </c>
      <c r="O32" s="6">
        <f>IF(O70="","",O70)</f>
        <v>44838.420682870368</v>
      </c>
    </row>
    <row r="33" spans="1:15" x14ac:dyDescent="0.25">
      <c r="A33" s="2" t="str">
        <f>IF(A71="","",A71)</f>
        <v>PEGAS CZVTP Y3</v>
      </c>
      <c r="B33" s="2" t="str">
        <f>IF(B71="","",B71)</f>
        <v>Cal-2025</v>
      </c>
      <c r="C33" s="3">
        <f>IF(C71="","",C71)</f>
        <v>0</v>
      </c>
      <c r="D33" s="4">
        <f>IF(D71="","",D71)</f>
        <v>0</v>
      </c>
      <c r="E33" s="4">
        <f>IF(E71="","",E71)</f>
        <v>0</v>
      </c>
      <c r="F33" s="3">
        <f>IF(F71="","",F71)</f>
        <v>0</v>
      </c>
      <c r="G33" s="5">
        <f>IF(G71="","",G71)</f>
        <v>0</v>
      </c>
      <c r="H33" s="5">
        <f>IF(H71="","",H71)</f>
        <v>0</v>
      </c>
      <c r="I33" s="5">
        <f>IF(I71="","",I71)</f>
        <v>0</v>
      </c>
      <c r="J33" s="4">
        <f>IF(J71="","",J71)</f>
        <v>0</v>
      </c>
      <c r="K33" s="5">
        <f>IF(K71="","",K71)</f>
        <v>0</v>
      </c>
      <c r="L33" s="9" t="str">
        <f>IF(L71="","",L71)</f>
        <v/>
      </c>
      <c r="M33" s="3">
        <f>IF(M71="","",M71)</f>
        <v>0</v>
      </c>
      <c r="N33" s="3">
        <f>IF(N71="","",N71)</f>
        <v>0</v>
      </c>
      <c r="O33" s="6">
        <f>IF(O71="","",O71)</f>
        <v>44838.420682870368</v>
      </c>
    </row>
    <row r="34" spans="1:15" x14ac:dyDescent="0.25">
      <c r="A34" s="2" t="str">
        <f>IF(A72="","",A72)</f>
        <v>PEGAS CZVTP Y4</v>
      </c>
      <c r="B34" s="2" t="str">
        <f>IF(B72="","",B72)</f>
        <v>Cal-2026</v>
      </c>
      <c r="C34" s="3">
        <f>IF(C72="","",C72)</f>
        <v>0</v>
      </c>
      <c r="D34" s="4">
        <f>IF(D72="","",D72)</f>
        <v>0</v>
      </c>
      <c r="E34" s="4">
        <f>IF(E72="","",E72)</f>
        <v>0</v>
      </c>
      <c r="F34" s="3">
        <f>IF(F72="","",F72)</f>
        <v>0</v>
      </c>
      <c r="G34" s="5">
        <f>IF(G72="","",G72)</f>
        <v>0</v>
      </c>
      <c r="H34" s="5">
        <f>IF(H72="","",H72)</f>
        <v>0</v>
      </c>
      <c r="I34" s="5">
        <f>IF(I72="","",I72)</f>
        <v>0</v>
      </c>
      <c r="J34" s="4">
        <f>IF(J72="","",J72)</f>
        <v>0</v>
      </c>
      <c r="K34" s="5">
        <f>IF(K72="","",K72)</f>
        <v>0</v>
      </c>
      <c r="L34" s="9" t="str">
        <f>IF(L72="","",L72)</f>
        <v/>
      </c>
      <c r="M34" s="3">
        <f>IF(M72="","",M72)</f>
        <v>0</v>
      </c>
      <c r="N34" s="3">
        <f>IF(N72="","",N72)</f>
        <v>0</v>
      </c>
      <c r="O34" s="6">
        <f>IF(O72="","",O72)</f>
        <v>44838.420682870368</v>
      </c>
    </row>
    <row r="49" spans="1:64" x14ac:dyDescent="0.25">
      <c r="A49" s="13" t="s">
        <v>241</v>
      </c>
    </row>
    <row r="50" spans="1:64" x14ac:dyDescent="0.25">
      <c r="A50" s="13" t="str">
        <f>_xll.MontelQuote(A51,B50)</f>
        <v>Last update: 04/10/2022 14:02:05</v>
      </c>
      <c r="B50" s="20" t="s">
        <v>1</v>
      </c>
      <c r="C50" s="12" t="s">
        <v>2</v>
      </c>
      <c r="D50" s="12" t="s">
        <v>3</v>
      </c>
      <c r="E50" s="12" t="s">
        <v>4</v>
      </c>
      <c r="F50" s="12" t="s">
        <v>5</v>
      </c>
      <c r="G50" s="12" t="s">
        <v>6</v>
      </c>
      <c r="H50" s="12" t="s">
        <v>7</v>
      </c>
      <c r="I50" s="12" t="s">
        <v>8</v>
      </c>
      <c r="J50" s="12" t="s">
        <v>9</v>
      </c>
      <c r="K50" s="12" t="s">
        <v>10</v>
      </c>
      <c r="L50" s="12" t="s">
        <v>11</v>
      </c>
      <c r="M50" s="12" t="s">
        <v>12</v>
      </c>
      <c r="N50" s="12" t="s">
        <v>13</v>
      </c>
      <c r="O50" s="19" t="s">
        <v>14</v>
      </c>
      <c r="S50" s="20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9"/>
      <c r="AI50" s="20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9"/>
      <c r="AY50" s="20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9"/>
    </row>
    <row r="51" spans="1:64" x14ac:dyDescent="0.25">
      <c r="A51" s="13" t="s">
        <v>497</v>
      </c>
      <c r="B51" s="20" t="s">
        <v>381</v>
      </c>
      <c r="C51" s="12"/>
      <c r="D51" s="12"/>
      <c r="E51" s="12">
        <v>112.6</v>
      </c>
      <c r="F51" s="12">
        <v>52</v>
      </c>
      <c r="G51" s="12">
        <v>122.825</v>
      </c>
      <c r="H51" s="12">
        <v>124.55</v>
      </c>
      <c r="I51" s="12">
        <v>122</v>
      </c>
      <c r="J51" s="12">
        <v>123.5</v>
      </c>
      <c r="K51" s="12">
        <v>-5.875</v>
      </c>
      <c r="L51" s="12">
        <v>129.179</v>
      </c>
      <c r="M51" s="12">
        <v>13</v>
      </c>
      <c r="N51" s="12">
        <v>1786</v>
      </c>
      <c r="O51" s="19">
        <v>44838.584675925929</v>
      </c>
      <c r="S51" s="20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9"/>
      <c r="AI51" s="20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9"/>
      <c r="AY51" s="20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9"/>
    </row>
    <row r="52" spans="1:64" x14ac:dyDescent="0.25">
      <c r="A52" s="13" t="s">
        <v>495</v>
      </c>
      <c r="B52" s="20" t="s">
        <v>413</v>
      </c>
      <c r="C52" s="12"/>
      <c r="D52" s="12"/>
      <c r="E52" s="12"/>
      <c r="F52" s="12"/>
      <c r="G52" s="12"/>
      <c r="H52" s="12"/>
      <c r="I52" s="12"/>
      <c r="J52" s="12"/>
      <c r="K52" s="12"/>
      <c r="L52" s="12">
        <v>140.88499999999999</v>
      </c>
      <c r="M52" s="12"/>
      <c r="N52" s="12"/>
      <c r="O52" s="19">
        <v>44838.294756944444</v>
      </c>
      <c r="S52" s="20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9"/>
      <c r="AI52" s="20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9"/>
      <c r="AY52" s="20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9"/>
    </row>
    <row r="53" spans="1:64" x14ac:dyDescent="0.25">
      <c r="A53" s="13" t="s">
        <v>496</v>
      </c>
      <c r="B53" s="20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9"/>
      <c r="S53" s="20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9"/>
      <c r="AI53" s="20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9"/>
      <c r="AY53" s="20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9"/>
    </row>
    <row r="54" spans="1:64" x14ac:dyDescent="0.25">
      <c r="A54" s="13" t="s">
        <v>498</v>
      </c>
      <c r="B54" s="20" t="s">
        <v>383</v>
      </c>
      <c r="C54" s="12">
        <v>17</v>
      </c>
      <c r="D54" s="12">
        <v>162.32499999999999</v>
      </c>
      <c r="E54" s="12">
        <v>162.19999999999999</v>
      </c>
      <c r="F54" s="12">
        <v>50</v>
      </c>
      <c r="G54" s="12">
        <v>165</v>
      </c>
      <c r="H54" s="12">
        <v>171</v>
      </c>
      <c r="I54" s="12">
        <v>162.19999999999999</v>
      </c>
      <c r="J54" s="12">
        <v>162.19999999999999</v>
      </c>
      <c r="K54" s="12">
        <v>-5.0999999999999996</v>
      </c>
      <c r="L54" s="12">
        <v>163.17500000000001</v>
      </c>
      <c r="M54" s="12">
        <v>44</v>
      </c>
      <c r="N54" s="12">
        <v>3707</v>
      </c>
      <c r="O54" s="19">
        <v>44838.294745370367</v>
      </c>
      <c r="S54" s="20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9"/>
      <c r="AI54" s="20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9"/>
      <c r="AY54" s="20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9"/>
    </row>
    <row r="55" spans="1:64" x14ac:dyDescent="0.25">
      <c r="A55" s="13" t="s">
        <v>499</v>
      </c>
      <c r="B55" s="20" t="s">
        <v>386</v>
      </c>
      <c r="C55" s="12"/>
      <c r="D55" s="12"/>
      <c r="E55" s="12"/>
      <c r="F55" s="12"/>
      <c r="G55" s="12"/>
      <c r="H55" s="12"/>
      <c r="I55" s="12"/>
      <c r="J55" s="12"/>
      <c r="K55" s="12"/>
      <c r="L55" s="12">
        <v>191.27199999999999</v>
      </c>
      <c r="M55" s="12"/>
      <c r="N55" s="12">
        <v>0</v>
      </c>
      <c r="O55" s="19">
        <v>44827.676296296297</v>
      </c>
      <c r="S55" s="20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9"/>
      <c r="AI55" s="20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9"/>
      <c r="AY55" s="20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9"/>
    </row>
    <row r="56" spans="1:64" x14ac:dyDescent="0.25">
      <c r="A56" s="13" t="s">
        <v>500</v>
      </c>
      <c r="B56" s="20" t="s">
        <v>414</v>
      </c>
      <c r="C56" s="12"/>
      <c r="D56" s="12"/>
      <c r="E56" s="12"/>
      <c r="F56" s="12"/>
      <c r="G56" s="12"/>
      <c r="H56" s="12"/>
      <c r="I56" s="12"/>
      <c r="J56" s="12"/>
      <c r="K56" s="12"/>
      <c r="L56" s="12">
        <v>75.56</v>
      </c>
      <c r="M56" s="12"/>
      <c r="N56" s="12">
        <v>0</v>
      </c>
      <c r="O56" s="19">
        <v>44827.711701388886</v>
      </c>
      <c r="S56" s="20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9"/>
      <c r="AI56" s="20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9"/>
      <c r="AY56" s="20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9"/>
    </row>
    <row r="57" spans="1:64" x14ac:dyDescent="0.25">
      <c r="A57" s="13" t="s">
        <v>707</v>
      </c>
      <c r="B57" s="20" t="s">
        <v>544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172.78299999999999</v>
      </c>
      <c r="M57" s="12">
        <v>0</v>
      </c>
      <c r="N57" s="12">
        <v>0</v>
      </c>
      <c r="O57" s="19">
        <v>44838.420682870368</v>
      </c>
      <c r="S57" s="20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9"/>
      <c r="AI57" s="20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9"/>
      <c r="AY57" s="20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9"/>
    </row>
    <row r="58" spans="1:64" x14ac:dyDescent="0.25">
      <c r="A58" s="13" t="s">
        <v>708</v>
      </c>
      <c r="B58" s="20" t="s">
        <v>545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179.82499999999999</v>
      </c>
      <c r="M58" s="12">
        <v>0</v>
      </c>
      <c r="N58" s="12">
        <v>0</v>
      </c>
      <c r="O58" s="19">
        <v>44838.420682870368</v>
      </c>
      <c r="S58" s="20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9"/>
      <c r="AI58" s="20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9"/>
      <c r="AY58" s="20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9"/>
    </row>
    <row r="59" spans="1:64" x14ac:dyDescent="0.25">
      <c r="A59" s="13" t="s">
        <v>709</v>
      </c>
      <c r="B59" s="20" t="s">
        <v>546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182.505</v>
      </c>
      <c r="M59" s="12">
        <v>0</v>
      </c>
      <c r="N59" s="12">
        <v>0</v>
      </c>
      <c r="O59" s="19">
        <v>44838.420682870368</v>
      </c>
      <c r="S59" s="20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9"/>
      <c r="AI59" s="20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9"/>
      <c r="AY59" s="20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9"/>
    </row>
    <row r="60" spans="1:64" x14ac:dyDescent="0.25">
      <c r="A60" s="13" t="s">
        <v>710</v>
      </c>
      <c r="B60" s="20" t="s">
        <v>555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/>
      <c r="M60" s="12">
        <v>0</v>
      </c>
      <c r="N60" s="12">
        <v>0</v>
      </c>
      <c r="O60" s="19">
        <v>44838.420682870368</v>
      </c>
      <c r="S60" s="20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9"/>
      <c r="AI60" s="20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9"/>
      <c r="AY60" s="20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9"/>
    </row>
    <row r="61" spans="1:64" x14ac:dyDescent="0.25">
      <c r="A61" s="13" t="s">
        <v>711</v>
      </c>
      <c r="B61" s="20" t="s">
        <v>537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181.99</v>
      </c>
      <c r="M61" s="12">
        <v>0</v>
      </c>
      <c r="N61" s="12">
        <v>0</v>
      </c>
      <c r="O61" s="19">
        <v>44838.420682870368</v>
      </c>
      <c r="S61" s="20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9"/>
      <c r="AI61" s="20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9"/>
      <c r="AY61" s="20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9"/>
    </row>
    <row r="62" spans="1:64" x14ac:dyDescent="0.25">
      <c r="A62" s="13" t="s">
        <v>712</v>
      </c>
      <c r="B62" s="20" t="s">
        <v>547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170.00800000000001</v>
      </c>
      <c r="M62" s="12">
        <v>0</v>
      </c>
      <c r="N62" s="12">
        <v>0</v>
      </c>
      <c r="O62" s="19">
        <v>44838.420682870368</v>
      </c>
      <c r="S62" s="20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9"/>
      <c r="AI62" s="20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9"/>
      <c r="AY62" s="20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9"/>
    </row>
    <row r="63" spans="1:64" x14ac:dyDescent="0.25">
      <c r="A63" s="13" t="s">
        <v>713</v>
      </c>
      <c r="B63" s="20" t="s">
        <v>548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166.78</v>
      </c>
      <c r="M63" s="12">
        <v>0</v>
      </c>
      <c r="N63" s="12">
        <v>0</v>
      </c>
      <c r="O63" s="19">
        <v>44838.420682870368</v>
      </c>
      <c r="S63" s="20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9"/>
      <c r="AI63" s="20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9"/>
      <c r="AY63" s="20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9"/>
    </row>
    <row r="64" spans="1:64" x14ac:dyDescent="0.25">
      <c r="A64" s="13" t="s">
        <v>714</v>
      </c>
      <c r="B64" s="20" t="s">
        <v>549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177.4</v>
      </c>
      <c r="M64" s="12">
        <v>0</v>
      </c>
      <c r="N64" s="12">
        <v>0</v>
      </c>
      <c r="O64" s="19">
        <v>44838.420682870368</v>
      </c>
      <c r="S64" s="20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9"/>
      <c r="AI64" s="20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9"/>
      <c r="AY64" s="20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9"/>
    </row>
    <row r="65" spans="1:64" x14ac:dyDescent="0.25">
      <c r="A65" s="13" t="s">
        <v>715</v>
      </c>
      <c r="B65" s="20" t="s">
        <v>536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168.38499999999999</v>
      </c>
      <c r="M65" s="12">
        <v>0</v>
      </c>
      <c r="N65" s="12">
        <v>0</v>
      </c>
      <c r="O65" s="19">
        <v>44838.420682870368</v>
      </c>
      <c r="S65" s="20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9"/>
      <c r="AI65" s="20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9"/>
      <c r="AY65" s="20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9"/>
    </row>
    <row r="66" spans="1:64" x14ac:dyDescent="0.25">
      <c r="A66" s="13" t="s">
        <v>716</v>
      </c>
      <c r="B66" s="20" t="s">
        <v>538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162.41</v>
      </c>
      <c r="M66" s="12">
        <v>0</v>
      </c>
      <c r="N66" s="12">
        <v>0</v>
      </c>
      <c r="O66" s="19">
        <v>44838.420682870368</v>
      </c>
      <c r="S66" s="20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9"/>
      <c r="AI66" s="20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9"/>
      <c r="AY66" s="20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9"/>
    </row>
    <row r="67" spans="1:64" x14ac:dyDescent="0.25">
      <c r="A67" s="13" t="s">
        <v>717</v>
      </c>
      <c r="B67" s="20" t="s">
        <v>539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104.375</v>
      </c>
      <c r="M67" s="12">
        <v>0</v>
      </c>
      <c r="N67" s="12">
        <v>0</v>
      </c>
      <c r="O67" s="19">
        <v>44838.420682870368</v>
      </c>
      <c r="S67" s="20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9"/>
      <c r="AI67" s="20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9"/>
      <c r="AY67" s="20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9"/>
    </row>
    <row r="68" spans="1:64" x14ac:dyDescent="0.25">
      <c r="A68" s="13" t="s">
        <v>718</v>
      </c>
      <c r="B68" s="20" t="s">
        <v>556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/>
      <c r="M68" s="12">
        <v>0</v>
      </c>
      <c r="N68" s="12">
        <v>0</v>
      </c>
      <c r="O68" s="19">
        <v>44838.420682870368</v>
      </c>
      <c r="S68" s="20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9"/>
      <c r="AI68" s="20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9"/>
      <c r="AY68" s="20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9"/>
    </row>
    <row r="69" spans="1:64" x14ac:dyDescent="0.25">
      <c r="A69" s="13" t="s">
        <v>719</v>
      </c>
      <c r="B69" s="20" t="s">
        <v>535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174.01</v>
      </c>
      <c r="M69" s="12">
        <v>0</v>
      </c>
      <c r="N69" s="12">
        <v>0</v>
      </c>
      <c r="O69" s="19">
        <v>44838.420682870368</v>
      </c>
      <c r="S69" s="20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9"/>
      <c r="AI69" s="20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9"/>
      <c r="AY69" s="20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9"/>
    </row>
    <row r="70" spans="1:64" x14ac:dyDescent="0.25">
      <c r="A70" s="13" t="s">
        <v>720</v>
      </c>
      <c r="B70" s="20" t="s">
        <v>540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115.97499999999999</v>
      </c>
      <c r="M70" s="12">
        <v>0</v>
      </c>
      <c r="N70" s="12">
        <v>0</v>
      </c>
      <c r="O70" s="19">
        <v>44838.420682870368</v>
      </c>
      <c r="S70" s="20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9"/>
      <c r="AI70" s="20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9"/>
      <c r="AY70" s="20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9"/>
    </row>
    <row r="71" spans="1:64" x14ac:dyDescent="0.25">
      <c r="A71" s="13" t="s">
        <v>721</v>
      </c>
      <c r="B71" s="20" t="s">
        <v>541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/>
      <c r="M71" s="12">
        <v>0</v>
      </c>
      <c r="N71" s="12">
        <v>0</v>
      </c>
      <c r="O71" s="19">
        <v>44838.420682870368</v>
      </c>
      <c r="S71" s="20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9"/>
      <c r="AI71" s="20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9"/>
      <c r="AY71" s="20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9"/>
    </row>
    <row r="72" spans="1:64" x14ac:dyDescent="0.25">
      <c r="A72" s="13" t="s">
        <v>722</v>
      </c>
      <c r="B72" s="20" t="s">
        <v>564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/>
      <c r="M72" s="12">
        <v>0</v>
      </c>
      <c r="N72" s="12">
        <v>0</v>
      </c>
      <c r="O72" s="19">
        <v>44838.420682870368</v>
      </c>
      <c r="S72" s="20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9"/>
      <c r="AI72" s="20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9"/>
      <c r="AY72" s="20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9"/>
    </row>
    <row r="73" spans="1:64" x14ac:dyDescent="0.25">
      <c r="B73" s="20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9"/>
      <c r="S73" s="20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9"/>
      <c r="AI73" s="20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9"/>
      <c r="AY73" s="20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9"/>
    </row>
    <row r="74" spans="1:64" x14ac:dyDescent="0.25">
      <c r="B74" s="20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9"/>
      <c r="S74" s="20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9"/>
      <c r="AI74" s="20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9"/>
      <c r="AY74" s="20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9"/>
    </row>
    <row r="75" spans="1:64" x14ac:dyDescent="0.25">
      <c r="B75" s="20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9"/>
      <c r="S75" s="20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9"/>
      <c r="AI75" s="20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9"/>
      <c r="AY75" s="20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9"/>
    </row>
    <row r="76" spans="1:64" x14ac:dyDescent="0.25">
      <c r="B76" s="20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9"/>
      <c r="S76" s="20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9"/>
      <c r="AI76" s="20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9"/>
      <c r="AY76" s="20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9"/>
    </row>
    <row r="77" spans="1:64" x14ac:dyDescent="0.25">
      <c r="B77" s="20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9"/>
      <c r="S77" s="20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9"/>
      <c r="AI77" s="20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9"/>
      <c r="AY77" s="20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9"/>
    </row>
    <row r="78" spans="1:64" x14ac:dyDescent="0.25">
      <c r="B78" s="20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9"/>
      <c r="S78" s="20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9"/>
      <c r="AI78" s="20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9"/>
      <c r="AY78" s="20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9"/>
    </row>
    <row r="81" spans="2:15" x14ac:dyDescent="0.25">
      <c r="B81" s="18"/>
      <c r="O81" s="22"/>
    </row>
    <row r="82" spans="2:15" x14ac:dyDescent="0.25">
      <c r="B82" s="18"/>
      <c r="O82" s="22"/>
    </row>
    <row r="85" spans="2:15" x14ac:dyDescent="0.25">
      <c r="B85" s="18"/>
      <c r="O85" s="22"/>
    </row>
    <row r="102" spans="2:15" x14ac:dyDescent="0.25">
      <c r="B102" s="18"/>
      <c r="O102" s="22"/>
    </row>
    <row r="103" spans="2:15" x14ac:dyDescent="0.25">
      <c r="B103" s="18"/>
      <c r="O103" s="22"/>
    </row>
    <row r="104" spans="2:15" x14ac:dyDescent="0.25">
      <c r="B104" s="18"/>
      <c r="O104" s="22"/>
    </row>
    <row r="109" spans="2:15" x14ac:dyDescent="0.25">
      <c r="B109" s="18"/>
      <c r="O109" s="22"/>
    </row>
    <row r="110" spans="2:15" x14ac:dyDescent="0.25">
      <c r="B110" s="18"/>
      <c r="O110" s="22"/>
    </row>
    <row r="112" spans="2:15" x14ac:dyDescent="0.25">
      <c r="B112" s="18"/>
      <c r="O112" s="22"/>
    </row>
    <row r="113" spans="2:15" x14ac:dyDescent="0.25">
      <c r="B113" s="18"/>
      <c r="O113" s="22"/>
    </row>
    <row r="114" spans="2:15" x14ac:dyDescent="0.25">
      <c r="B114" s="18"/>
      <c r="O114" s="22"/>
    </row>
    <row r="115" spans="2:15" x14ac:dyDescent="0.25">
      <c r="B115" s="18"/>
      <c r="O115" s="22"/>
    </row>
    <row r="116" spans="2:15" x14ac:dyDescent="0.25">
      <c r="B116" s="18"/>
      <c r="O116" s="22"/>
    </row>
  </sheetData>
  <phoneticPr fontId="6" type="noConversion"/>
  <pageMargins left="0.7" right="0.7" top="0.75" bottom="0.75" header="0.3" footer="0.3"/>
  <pageSetup paperSize="9" orientation="portrait" horizontalDpi="4294967295" verticalDpi="4294967295" r:id="rId1"/>
  <customProperties>
    <customPr name="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TTF</vt:lpstr>
      <vt:lpstr>THE</vt:lpstr>
      <vt:lpstr>NBP</vt:lpstr>
      <vt:lpstr>CEGH</vt:lpstr>
      <vt:lpstr>ZEE, ZTP</vt:lpstr>
      <vt:lpstr>PSV</vt:lpstr>
      <vt:lpstr>PEG</vt:lpstr>
      <vt:lpstr>TGE</vt:lpstr>
      <vt:lpstr>PXE Czech</vt:lpstr>
      <vt:lpstr>ETF Danish</vt:lpstr>
      <vt:lpstr>CEEGEX Hungarian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Westergren</dc:creator>
  <cp:lastModifiedBy>Sebastian Westergren</cp:lastModifiedBy>
  <dcterms:created xsi:type="dcterms:W3CDTF">2017-02-27T14:19:10Z</dcterms:created>
  <dcterms:modified xsi:type="dcterms:W3CDTF">2022-10-04T12:02:26Z</dcterms:modified>
</cp:coreProperties>
</file>